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3029"/>
  <workbookPr/>
  <mc:AlternateContent xmlns:mc="http://schemas.openxmlformats.org/markup-compatibility/2006">
    <mc:Choice Requires="x15">
      <x15ac:absPath xmlns:x15ac="http://schemas.microsoft.com/office/spreadsheetml/2010/11/ac" url="G:\_Jobs\_2020\Centroprojekt\Sportovně rekreační areál Vejsplachy, krytý bazén včetně infrastruktury\odevzdáno 2020_08_12 provázané\soupis prací\"/>
    </mc:Choice>
  </mc:AlternateContent>
  <xr:revisionPtr revIDLastSave="0" documentId="8_{9CB8AC4E-FAC9-49C5-AD13-18E403BDCA2A}" xr6:coauthVersionLast="45" xr6:coauthVersionMax="45" xr10:uidLastSave="{00000000-0000-0000-0000-000000000000}"/>
  <bookViews>
    <workbookView xWindow="-120" yWindow="-120" windowWidth="29040" windowHeight="17325"/>
  </bookViews>
  <sheets>
    <sheet name="rekapitulace" sheetId="16" r:id="rId1"/>
    <sheet name="Položky" sheetId="14" r:id="rId2"/>
  </sheets>
  <calcPr calcId="191029"/>
</workbook>
</file>

<file path=xl/calcChain.xml><?xml version="1.0" encoding="utf-8"?>
<calcChain xmlns="http://schemas.openxmlformats.org/spreadsheetml/2006/main">
  <c r="G117" i="14" l="1"/>
  <c r="B16" i="16"/>
  <c r="G110" i="14"/>
  <c r="G107" i="14"/>
  <c r="G104" i="14"/>
  <c r="G103" i="14"/>
  <c r="G102" i="14"/>
  <c r="G99" i="14"/>
  <c r="G97" i="14"/>
  <c r="G96" i="14"/>
  <c r="G95" i="14"/>
  <c r="G94" i="14"/>
  <c r="G93" i="14"/>
  <c r="G88" i="14"/>
  <c r="G87" i="14"/>
  <c r="G86" i="14"/>
  <c r="G82" i="14"/>
  <c r="G80" i="14"/>
  <c r="G79" i="14"/>
  <c r="G78" i="14"/>
  <c r="G74" i="14"/>
  <c r="G72" i="14"/>
  <c r="G69" i="14"/>
  <c r="G67" i="14"/>
  <c r="G64" i="14"/>
  <c r="G63" i="14"/>
  <c r="G62" i="14"/>
  <c r="G61" i="14"/>
  <c r="G60" i="14"/>
  <c r="G59" i="14"/>
  <c r="G58" i="14"/>
  <c r="G57" i="14"/>
  <c r="G56" i="14"/>
  <c r="G55" i="14"/>
  <c r="G52" i="14"/>
  <c r="G50" i="14"/>
  <c r="G49" i="14"/>
  <c r="G46" i="14"/>
  <c r="G38" i="14"/>
  <c r="G37" i="14"/>
  <c r="G32" i="14"/>
  <c r="G31" i="14"/>
  <c r="G30" i="14"/>
  <c r="G29" i="14"/>
  <c r="G28" i="14"/>
  <c r="G27" i="14"/>
  <c r="G24" i="14"/>
  <c r="G23" i="14"/>
  <c r="G20" i="14"/>
  <c r="G19" i="14"/>
  <c r="G18" i="14"/>
  <c r="G115" i="14" s="1"/>
  <c r="B15" i="16" s="1"/>
  <c r="B17" i="16" s="1"/>
  <c r="G15" i="14"/>
  <c r="G11" i="14"/>
  <c r="G10" i="14"/>
  <c r="G9" i="14"/>
  <c r="G8" i="14"/>
  <c r="G7" i="14"/>
  <c r="B6" i="16"/>
  <c r="B13" i="16"/>
  <c r="B14" i="16"/>
</calcChain>
</file>

<file path=xl/sharedStrings.xml><?xml version="1.0" encoding="utf-8"?>
<sst xmlns="http://schemas.openxmlformats.org/spreadsheetml/2006/main" count="326" uniqueCount="282">
  <si>
    <t>poz.</t>
  </si>
  <si>
    <t>Předmět - název</t>
  </si>
  <si>
    <t>Ks</t>
  </si>
  <si>
    <t>Cena/kus bez DPH</t>
  </si>
  <si>
    <t>Cena celkem bez DPH</t>
  </si>
  <si>
    <t>Kontrolní mezisoučty</t>
  </si>
  <si>
    <t xml:space="preserve"> Cenová rekapitulace</t>
  </si>
  <si>
    <t xml:space="preserve"> Dodávka celkem bez DPH</t>
  </si>
  <si>
    <t xml:space="preserve"> </t>
  </si>
  <si>
    <t xml:space="preserve"> Dodávka celkem vč. DPH</t>
  </si>
  <si>
    <t>Rozměry</t>
  </si>
  <si>
    <t>Napětí</t>
  </si>
  <si>
    <t xml:space="preserve">Požadovaná kvalita materiálu nerezového nábytku ve specifikaci zařízení </t>
  </si>
  <si>
    <t xml:space="preserve">kvalita materiálu:  potravinářská nemagnetická chromniklová nerezová ocel ČSN 17240 tj. AISI 304, síla plechu minimálně 1,0 mm, vrchní deska stolů tloušťky min. 40 mm celoplošně podlepená dřevotřískovou deskou opatřenou zdravotně nezávadným nátěrem !!!, nohy z jeklu 40x40mm, každý stůl s uzemňovacími šrouby na zadních nohách, plné nerez police tl. 40mm, pracovní desky </t>
  </si>
  <si>
    <t xml:space="preserve"> Cena za technologii bez DPH před slevou celkem</t>
  </si>
  <si>
    <t>A</t>
  </si>
  <si>
    <t>Čistá příprava zeleniny a studená kuchyně</t>
  </si>
  <si>
    <t>A3</t>
  </si>
  <si>
    <t>A4</t>
  </si>
  <si>
    <t>1200x335x435</t>
  </si>
  <si>
    <t>0,15kW/230V</t>
  </si>
  <si>
    <t>345x304x745</t>
  </si>
  <si>
    <t>0,50kW/230V</t>
  </si>
  <si>
    <t>0,23kW/230V</t>
  </si>
  <si>
    <t>900x700x850</t>
  </si>
  <si>
    <t>B</t>
  </si>
  <si>
    <t>C</t>
  </si>
  <si>
    <t>C1</t>
  </si>
  <si>
    <t>C2</t>
  </si>
  <si>
    <t>C3</t>
  </si>
  <si>
    <t>C4</t>
  </si>
  <si>
    <t>C5</t>
  </si>
  <si>
    <t>C6</t>
  </si>
  <si>
    <t>C7</t>
  </si>
  <si>
    <t>Sklad</t>
  </si>
  <si>
    <t>Úklidová komora</t>
  </si>
  <si>
    <t>B1</t>
  </si>
  <si>
    <t>710x800x2030</t>
  </si>
  <si>
    <t>D</t>
  </si>
  <si>
    <t xml:space="preserve">Příprava masa </t>
  </si>
  <si>
    <t>D1</t>
  </si>
  <si>
    <t>D2</t>
  </si>
  <si>
    <t>D3</t>
  </si>
  <si>
    <t>D4</t>
  </si>
  <si>
    <t>D5</t>
  </si>
  <si>
    <t>D6</t>
  </si>
  <si>
    <t>Stojánková vodovodní baterie, hygienické pákové loketní ovládání "CLINIC"</t>
  </si>
  <si>
    <t>1342x700x850</t>
  </si>
  <si>
    <t>230V/0,4kW</t>
  </si>
  <si>
    <t>1342x700</t>
  </si>
  <si>
    <t>1850x350x600</t>
  </si>
  <si>
    <t>E</t>
  </si>
  <si>
    <t>Varna</t>
  </si>
  <si>
    <t>E1</t>
  </si>
  <si>
    <t>E2</t>
  </si>
  <si>
    <t>E3</t>
  </si>
  <si>
    <t>E4</t>
  </si>
  <si>
    <t>E5</t>
  </si>
  <si>
    <t>E6</t>
  </si>
  <si>
    <t>E7</t>
  </si>
  <si>
    <t>11kW/400V</t>
  </si>
  <si>
    <t>dle konvektomatu</t>
  </si>
  <si>
    <t>962x800x400</t>
  </si>
  <si>
    <t>17kW/400V</t>
  </si>
  <si>
    <t>E8</t>
  </si>
  <si>
    <t>E9</t>
  </si>
  <si>
    <t>E10</t>
  </si>
  <si>
    <t>E11</t>
  </si>
  <si>
    <t>E12</t>
  </si>
  <si>
    <t>3100x1400x450</t>
  </si>
  <si>
    <t>F</t>
  </si>
  <si>
    <t xml:space="preserve">Mytí stolního nádobí </t>
  </si>
  <si>
    <t>F1</t>
  </si>
  <si>
    <t>F2</t>
  </si>
  <si>
    <t>F3</t>
  </si>
  <si>
    <t>150x200x1100</t>
  </si>
  <si>
    <t>3,2- 7,9kW/ 400V</t>
  </si>
  <si>
    <t>700x700x1800</t>
  </si>
  <si>
    <t>850x550x1800</t>
  </si>
  <si>
    <t>G</t>
  </si>
  <si>
    <t>Mytí provozního nádobí</t>
  </si>
  <si>
    <t>G1</t>
  </si>
  <si>
    <t>G2</t>
  </si>
  <si>
    <t>G3</t>
  </si>
  <si>
    <t>H</t>
  </si>
  <si>
    <t>Bar</t>
  </si>
  <si>
    <t>H1</t>
  </si>
  <si>
    <t>H2</t>
  </si>
  <si>
    <t>H3</t>
  </si>
  <si>
    <t>G4</t>
  </si>
  <si>
    <t>G5</t>
  </si>
  <si>
    <t>G6</t>
  </si>
  <si>
    <t>G7</t>
  </si>
  <si>
    <t>I</t>
  </si>
  <si>
    <t>I1</t>
  </si>
  <si>
    <t>I2</t>
  </si>
  <si>
    <t>I3</t>
  </si>
  <si>
    <t>I4</t>
  </si>
  <si>
    <t>I5</t>
  </si>
  <si>
    <t>I6</t>
  </si>
  <si>
    <t>I7</t>
  </si>
  <si>
    <t>I8</t>
  </si>
  <si>
    <t>I9</t>
  </si>
  <si>
    <t>I10</t>
  </si>
  <si>
    <t>I11</t>
  </si>
  <si>
    <t>I12</t>
  </si>
  <si>
    <t>I13</t>
  </si>
  <si>
    <t>I14</t>
  </si>
  <si>
    <t>2kW/230V</t>
  </si>
  <si>
    <t>1,5kW/230V</t>
  </si>
  <si>
    <t>0,25kW/230V</t>
  </si>
  <si>
    <t>400x400x230</t>
  </si>
  <si>
    <t>0,4kW/230V</t>
  </si>
  <si>
    <t>480x300x350</t>
  </si>
  <si>
    <t>1,1kW/230V</t>
  </si>
  <si>
    <t>0,44kW/230V</t>
  </si>
  <si>
    <r>
      <t xml:space="preserve">Nástěná skříňka - </t>
    </r>
    <r>
      <rPr>
        <b/>
        <sz val="10"/>
        <color indexed="10"/>
        <rFont val="Arial"/>
        <family val="2"/>
        <charset val="238"/>
      </rPr>
      <t>dodávka interiér</t>
    </r>
  </si>
  <si>
    <t>650x600x1950</t>
  </si>
  <si>
    <t>I15</t>
  </si>
  <si>
    <t>500x700x900</t>
  </si>
  <si>
    <t>1750x600x900</t>
  </si>
  <si>
    <t>Pracovní stůl s trnoží, zadní a levý lem, nerezové provedení</t>
  </si>
  <si>
    <t>Pracovní stůl s trnoží, zadní lem, příprava zadní stěny na opláštění laminem, nerezové provedení</t>
  </si>
  <si>
    <t>387x465x687</t>
  </si>
  <si>
    <t>0,29kW/230V</t>
  </si>
  <si>
    <t>450x620x685</t>
  </si>
  <si>
    <t>460x440x455</t>
  </si>
  <si>
    <t>0,67kW/230V</t>
  </si>
  <si>
    <t>1550x700x850</t>
  </si>
  <si>
    <t>460x603x760</t>
  </si>
  <si>
    <t>I16</t>
  </si>
  <si>
    <t>I17</t>
  </si>
  <si>
    <t>I18</t>
  </si>
  <si>
    <t>370x200x360</t>
  </si>
  <si>
    <t>3,2-7,9 kW/400V</t>
  </si>
  <si>
    <t>B2</t>
  </si>
  <si>
    <t>1600x800x900</t>
  </si>
  <si>
    <t>1650x350x600</t>
  </si>
  <si>
    <t>500x300</t>
  </si>
  <si>
    <t>750x400</t>
  </si>
  <si>
    <t>1000x650x900</t>
  </si>
  <si>
    <t>1900x700x900</t>
  </si>
  <si>
    <t>A1</t>
  </si>
  <si>
    <t>A2</t>
  </si>
  <si>
    <t>334x452x574</t>
  </si>
  <si>
    <t>230V/1,4kW</t>
  </si>
  <si>
    <t>J</t>
  </si>
  <si>
    <t>Prodej zmrzliny</t>
  </si>
  <si>
    <t>J1</t>
  </si>
  <si>
    <t>J2</t>
  </si>
  <si>
    <t>J3</t>
  </si>
  <si>
    <t>J4</t>
  </si>
  <si>
    <t>J5</t>
  </si>
  <si>
    <t>J6</t>
  </si>
  <si>
    <t>1350x920x1280</t>
  </si>
  <si>
    <t>1,4kW/230V</t>
  </si>
  <si>
    <t>510x740x1440</t>
  </si>
  <si>
    <t>2,7kW/400V</t>
  </si>
  <si>
    <t xml:space="preserve">Stroj na točenou zmrzlinu, třípákový dvoukomorový stroj (dva druhy zmrzliny + míchaná), dvě celonerezová zubová čerpadla zmrzliny, dva zásobníky tekuté zmrzliny (2x8 litrů), automatickýrežim noční konzervace směsi v zásobnících (udržování na teplotě +4°C), Automatická kontrola hustoty zmrzliny, světelná kontrola hladiny směsi v zásobnících, chladící agregát chlazený vodou, stroj je ovládán pomocí čtyřpolohového mechanického přepínače, výkon stroje 426 porvé (75g), </t>
  </si>
  <si>
    <t>620x480x800</t>
  </si>
  <si>
    <t xml:space="preserve">Výdej a dokončování jídel </t>
  </si>
  <si>
    <t>F4</t>
  </si>
  <si>
    <t>600x600x845</t>
  </si>
  <si>
    <t>G8</t>
  </si>
  <si>
    <t>500x500</t>
  </si>
  <si>
    <t>G9</t>
  </si>
  <si>
    <t>550x700x850</t>
  </si>
  <si>
    <t>K</t>
  </si>
  <si>
    <t>Skladování odpadků</t>
  </si>
  <si>
    <t>K1</t>
  </si>
  <si>
    <t>K2</t>
  </si>
  <si>
    <t>K3</t>
  </si>
  <si>
    <t>250x480x450</t>
  </si>
  <si>
    <t>L</t>
  </si>
  <si>
    <t>Sklad nápojů</t>
  </si>
  <si>
    <t>L1</t>
  </si>
  <si>
    <t>M</t>
  </si>
  <si>
    <t>Sklad DKP a vratných obalů</t>
  </si>
  <si>
    <t>1300x550x2000</t>
  </si>
  <si>
    <t>A5</t>
  </si>
  <si>
    <t>J7</t>
  </si>
  <si>
    <t>1950x600x1800</t>
  </si>
  <si>
    <t>M1</t>
  </si>
  <si>
    <t xml:space="preserve">Sprcha, tlaková sprcha s pákovým ovladačem, hadice 3m dlouhá, </t>
  </si>
  <si>
    <t>1000x600x1800</t>
  </si>
  <si>
    <t>0,5kW/230V</t>
  </si>
  <si>
    <t>Skladový regál, 4x plná police, barevné provedení polic - bílý komaxit, barevné provedení stojen - bilý komaxit, regál montovaný, nosnost každé police při plošném zatížení min. 150 kg, celková nosnost regálu 600 kg</t>
  </si>
  <si>
    <t>0,27kW/230V</t>
  </si>
  <si>
    <t>1350x550x2000 DOMĚREK</t>
  </si>
  <si>
    <t>900x400x2000 DOMĚREK</t>
  </si>
  <si>
    <r>
      <t xml:space="preserve">Profesionální mraznička, plné dveře, </t>
    </r>
    <r>
      <rPr>
        <b/>
        <sz val="10"/>
        <rFont val="Arial"/>
        <family val="2"/>
        <charset val="238"/>
      </rPr>
      <t>celonerezové provedení - vně i uvnitř nerezová ocel AISI 304</t>
    </r>
    <r>
      <rPr>
        <sz val="10"/>
        <rFont val="Arial"/>
        <family val="2"/>
        <charset val="238"/>
      </rPr>
      <t>, objem 700lt, ventilované cirkulační chlazení, automatické odtávání, automatické odpařování kondenzátu, digitální termostat, integrovaný zámek, samozavírací dveře 90°, vnitřní zaoblené rohy, izolace 60mm, vysoká ůčinost chlazení i při okolní teplotě +43°C nastavitelné nerezové nožky, nahraditelné magnetické pryžové těsnění, vnitřní prostor přizpůsoben rozměrům GN 2/1, 3ks nastavitelných roštových polic, levé otevírání dveří - panty vpravo, teplotní rozsah -18°C až -22°C</t>
    </r>
  </si>
  <si>
    <r>
      <t xml:space="preserve">Profesionální chladnička, plné dveře, </t>
    </r>
    <r>
      <rPr>
        <b/>
        <sz val="10"/>
        <rFont val="Arial"/>
        <family val="2"/>
        <charset val="238"/>
      </rPr>
      <t>celonerezové provedení - vně i uvnitř nerezová ocel AISI 304</t>
    </r>
    <r>
      <rPr>
        <sz val="10"/>
        <rFont val="Arial"/>
        <family val="2"/>
        <charset val="238"/>
      </rPr>
      <t>, objem 700lt, ventilované cirkulační chlazení, automatické odtávání, automatické odpařování kondenzátu, digitální termostat, integrovaný zámek, samozavírací dveře 90°, vnitřní zaoblené rohy, izolace 60mm, vysoká ůčinost chlazení i při okolní teplotě +43°C nastavitelné nerezové nožky, nahraditelné magnetické pryžové těsnění, vnitřní prostor přizpůsoben rozměrům GN 2/1, 3ks nastavitelných roštových polic, pravé otevírání dveří - panty vlevo, teplotní rozsah, teplotní rozsah 0°C až +10°C</t>
    </r>
  </si>
  <si>
    <t>Nástěnná police, nerezové provedení, vč. konzol pro zavěšení na zeď</t>
  </si>
  <si>
    <t>Mycí stůl, 1x vevařený lisovaný dřez o rozměru 500x300x300mm, dřez umístěn vpravo, 1x otvor pro stojánkovou baterii, vlevo po pracovní deskou umístěný chlazený stůl,  zadní a pravý lem, nerezové provedení</t>
  </si>
  <si>
    <t>Stojánková vodovodní baterie, pákové ovládání</t>
  </si>
  <si>
    <t xml:space="preserve">Chladící nástavba, kapacita 5x GN 1/4, statické chlazení, vestavěný agregát, automatické odtávání, digitální termostat, skleněné krytí, nerezové provedení, vč. 5-ti ks nerezových GN 1/4-150mm </t>
  </si>
  <si>
    <t>Chladící stůl, provedení dvousekcové, každý sekce vybavena dvěma zásuvkami tj. celkem 4x výsuvná zásuvka, agregát umístěn dole, automatické odtávání elektrickým topením, nerezová pracovní deska, kompletní nerezové provedení</t>
  </si>
  <si>
    <t>Nerezová kombinovaná výlevka, rozměr výlevky 400x400x200mm, rozměr umyvadla 440x280x140mm</t>
  </si>
  <si>
    <t>500x600x850</t>
  </si>
  <si>
    <r>
      <t xml:space="preserve">Chlazený stůl dvousekcový, každý sekce vybavena dvěma zásuvkami, tj. celkem 4x zásuvka, objem 290 litrů, nerezové provedení, vnitřní prostor uzpůsoben pro zakládání gastronádob velikosti GN 1/1, ventilované chlazení, </t>
    </r>
    <r>
      <rPr>
        <b/>
        <sz val="10"/>
        <rFont val="Arial"/>
        <family val="2"/>
        <charset val="238"/>
      </rPr>
      <t>pracovní teplota -2 °C až +8 °C při okolní teplotě 38°C</t>
    </r>
    <r>
      <rPr>
        <sz val="10"/>
        <rFont val="Arial"/>
        <family val="2"/>
        <charset val="238"/>
      </rPr>
      <t>, elektronicky řízená kontrola teploty a procesu odtávání s digitálním ukazatelem teploty výškově stavitelné nožičky, bez pracovní desky</t>
    </r>
  </si>
  <si>
    <t>Pracovní deska s dřezem, 1x vevařený lisovaný dřez o rozměru 300x340x200mm, dřez umístěn vpravo, 1x otvor pro stojánkovou baterii, zadní lem, nerezové provedení</t>
  </si>
  <si>
    <t>Nástěnná skříňka, otevřená - opláštěné oba boky + opláštěná záda, uvnitř 1x plná police, celonerezové provedení, pod spodní policí umístěny kořenky - 5x GN 1/9-100</t>
  </si>
  <si>
    <t>847x776x850</t>
  </si>
  <si>
    <t>Nástěnná digestoř, celonerezové provedení, 1x řada tukových lamelových filtrů, odvodní žlábek na kondenzát ukončený výpustným ventilem, osvětlení</t>
  </si>
  <si>
    <t>Profesionální mraznička,  objem 130 lt, bílá, 1x plné dveře, statické chlazení, digitální termostat, integrovaný zámek dveří, teplotní rozsah -10°C až -25°C</t>
  </si>
  <si>
    <t>Nerezový stůl, uzavřený - opláštěné oba boky + opláštěná záda, 1x plná police - dno stolu, z čela stůl uzavřený formou křídlových dveří, zadní lem, pravý, vlevo v pracovní desce 1x výřez pro zabudování vyhřívané výdejní lázně o velikosti 2x GN 1/1 /viz poz. F2/, vpravo ve spodním prostoru místo pro zabudování podstolového mrazáku, 6x noha, příprava pro uchycení stolového nástavce dvoupatrového /viz poz. F3/</t>
  </si>
  <si>
    <r>
      <rPr>
        <sz val="10"/>
        <rFont val="Arial"/>
        <family val="2"/>
        <charset val="238"/>
      </rPr>
      <t>Výdejní vestavná vyhřívaná vana, kapacita 2x GN 1/1, nerezové provedení, provedení lázně dělené, každá vana samostatně ovládaná přes termostat a opatřena samostatným výpustným ventilem,</t>
    </r>
    <r>
      <rPr>
        <b/>
        <sz val="10"/>
        <rFont val="Arial"/>
        <family val="2"/>
        <charset val="238"/>
      </rPr>
      <t xml:space="preserve"> </t>
    </r>
    <r>
      <rPr>
        <sz val="10"/>
        <rFont val="Arial"/>
        <family val="2"/>
        <charset val="238"/>
      </rPr>
      <t>určeno pro zabudování do stolu na pozici F1</t>
    </r>
  </si>
  <si>
    <r>
      <t xml:space="preserve">Podstolová myčka skla a nádobí, koš 500x500, </t>
    </r>
    <r>
      <rPr>
        <b/>
        <sz val="10"/>
        <color indexed="10"/>
        <rFont val="Arial"/>
        <family val="2"/>
        <charset val="238"/>
      </rPr>
      <t xml:space="preserve">možnost připojení mycího stroje na LAN </t>
    </r>
    <r>
      <rPr>
        <sz val="10"/>
        <rFont val="Arial"/>
        <family val="2"/>
        <charset val="238"/>
      </rPr>
      <t xml:space="preserve">(konektor RJ 45), vyhodnocení úspor denního provozu a hlášení chyb přes internetové rozhraní spotřeba vody na oplach max. 2,4 lt., eliptické mycí pole s tryskami speciální geometrie, </t>
    </r>
    <r>
      <rPr>
        <b/>
        <sz val="10"/>
        <color indexed="10"/>
        <rFont val="Arial"/>
        <family val="2"/>
        <charset val="238"/>
      </rPr>
      <t>automatické nastavení mycího tlaku podle typu nádobí a míry jeho znečištění – slabě znečištěné nádobí se umyje vodou slabšího tlaku, velmi znečištěné pak vodou tlaku vyššího, dle stupně znečištění systém také automaticky upravuje hodnoty dalších faktorů mycího procesu – tzn. teplotu, čas, množství mycího a oplachového prostředku</t>
    </r>
    <r>
      <rPr>
        <sz val="10"/>
        <rFont val="Arial"/>
        <family val="2"/>
        <charset val="238"/>
      </rPr>
      <t xml:space="preserve">,  4-násobný filtrační systém mycí lázně, celonerezové hygienické provedení z taženého plechu pro snadnou údržbu, dávkovací čerpadlo pro mycí prostředek, dávkovací čerpadlo pro oplachový prostředek, jedinečný samočistící program s automatickým vypnutím přístroje, </t>
    </r>
    <r>
      <rPr>
        <b/>
        <sz val="10"/>
        <color indexed="10"/>
        <rFont val="Arial"/>
        <family val="2"/>
        <charset val="238"/>
      </rPr>
      <t>výška dveří 404mm</t>
    </r>
    <r>
      <rPr>
        <sz val="10"/>
        <rFont val="Arial"/>
        <family val="2"/>
        <charset val="238"/>
      </rPr>
      <t>, přesná a snadná servisní diagnostika</t>
    </r>
  </si>
  <si>
    <t>600x603x850</t>
  </si>
  <si>
    <t>Podstavec pod myčku, 1x plná police, celonerezové provedení</t>
  </si>
  <si>
    <t>dle myčky</t>
  </si>
  <si>
    <t>Skladový regál s plnými policemi, 4x plná police, každá police opatřena podélnými výztuhami, celonerezové provedení, tuhá pevná svařovaná konstrukce</t>
  </si>
  <si>
    <t>Mycí stůl, 1x vevařený lisovaný dřez o rozměru 450x450x250mm, dřez umístěn vpravo, 1x otvor pro stojánkovou tlakovou sprchu, prolamovaná pracovní deska, zvýšený zadní a pravý lem - výška lemu 150mm, nerezové provedení, kapotáž dřezu z čela a obou boků</t>
  </si>
  <si>
    <t xml:space="preserve">Sprcha s baterií ze stolu, baterie páková, sprcha vč. napouštěcího ramínka, nerezová tlaková hadice, vyrovnávací pružina, tlaková sprcha s pákovým ovladačem </t>
  </si>
  <si>
    <t>Nástěnná police jednopatrová, roštová, nerezové provedení, vč. konzol pro instalaci police na zeď</t>
  </si>
  <si>
    <t>Podlahová vpusť, s protizápachovou uzávěrou, určena k zalití do podlahy, vč. pochůzného podlahového vyjímatelného roštu, vývod pro připojení do kanalizace</t>
  </si>
  <si>
    <r>
      <t xml:space="preserve">Nástěnná vodovodní baterie - </t>
    </r>
    <r>
      <rPr>
        <b/>
        <sz val="10"/>
        <rFont val="Arial"/>
        <family val="2"/>
        <charset val="238"/>
      </rPr>
      <t xml:space="preserve">dodávka stavby </t>
    </r>
  </si>
  <si>
    <t>Automatický změkčovač vody, objemově řízená regenerace s možností přepnutí regenerace ně časově řízené, elektronické ovládání, v případě objemového nastavení možnost v rozsahu 0 99m3, objem pryskyřice 10 lt., možnost kontinuálního provozu tzn. při regeneraci zajištěna dodávka vody</t>
  </si>
  <si>
    <t>320x662x635</t>
  </si>
  <si>
    <t>230V</t>
  </si>
  <si>
    <t>G10</t>
  </si>
  <si>
    <t>1350x700x850 DOMĚREK</t>
  </si>
  <si>
    <t>1850x700x850 DOMĚREK</t>
  </si>
  <si>
    <r>
      <t xml:space="preserve">Keramické výlevka - </t>
    </r>
    <r>
      <rPr>
        <b/>
        <sz val="10"/>
        <rFont val="Arial"/>
        <family val="2"/>
        <charset val="238"/>
      </rPr>
      <t>dodávka stavby</t>
    </r>
  </si>
  <si>
    <t>Mycí stůl, 2x vevařený lisovaný dřez - 1x dřez o velikosti 500x500x300mm, 1x dřez o velikosti 500x300x300 mm, výřez pravého zadního rohu, zadní a pravý lem vč. lemu ve výřezu, nerezové provedení, kapotáž dřezu z čela</t>
  </si>
  <si>
    <t>1150x700x850 DOMĚREK</t>
  </si>
  <si>
    <t>650x400 DOMĚREK</t>
  </si>
  <si>
    <t>2100x800x900 DOMĚREK</t>
  </si>
  <si>
    <t>Vozík na pouzité tácy (podnosy), kapacita 2x 13 táců, pojízdné provedení - 4x kolečka o pr 100, z toho 2x s brzdou, celonerezové provedení, rozteč a provedení vsunů dle typu podnosů</t>
  </si>
  <si>
    <t xml:space="preserve">Celonerezové nástěné umyvadlo s kolením ovládáním, součástí umyvadla sifone a vodovodní baterie, součást umyvadla zvýšený zadní lem - odnímatelný </t>
  </si>
  <si>
    <t>Profesionální chladnička, objem 130 lt, bílá, 1x plné dveře, ventilované cirkulační chlazení, digitální termostat, automatické odtávání, integrovaný zámek dveří, teplotní rozsah -2°C až +8°C</t>
  </si>
  <si>
    <t>Budem samonavíjecí s hadicí, délka 15 metrů, nerezový bubem, připojení na vdou 1/2", vodící válečky, hadice ukončena vodní rozporašovací pistolí</t>
  </si>
  <si>
    <t>Skříň dvojitá skřídlovými dvířky, 4x plná police + horní uzavření regálu, 2x křídlová dvířka, celonerezoé provedení, výškově stavitelné nožičky, tuhá pevná svařovaná konstrukce</t>
  </si>
  <si>
    <t>Baterie výčepní stojánková se spodním vývodem pro připojení myčky sklenic - spulboye</t>
  </si>
  <si>
    <t>Myčka sklenic (spülboy), dvounádobová, speciální tvar umožňující bezproblémové mytí sklenic s uchem</t>
  </si>
  <si>
    <r>
      <t xml:space="preserve">Výčepní stojan, vč dochlazevací jednotky - </t>
    </r>
    <r>
      <rPr>
        <b/>
        <sz val="10"/>
        <rFont val="Arial"/>
        <family val="2"/>
        <charset val="238"/>
      </rPr>
      <t>dodávka investora</t>
    </r>
  </si>
  <si>
    <r>
      <t>Výčepní stojan na víno  -</t>
    </r>
    <r>
      <rPr>
        <b/>
        <sz val="10"/>
        <rFont val="Arial"/>
        <family val="2"/>
        <charset val="238"/>
      </rPr>
      <t xml:space="preserve"> dodávka investora</t>
    </r>
  </si>
  <si>
    <t>Mycí stůl s 2x vevařeným lisovaným dřezem, každý dřez o rozměru 300x500x300mm, oba dřezy umístěny vpravo, 1x otvor pro stojánkovou baterii, atypická kapotáž dřezů z čela - vlevo ve spodním prostoru místo pro umístění podstolové myčky, prolamovaná pracovní deska, zadní lem a levý lem,  větší zadní a levý přesah pracovní desky - příprava na obklad laminem zadní a levé stěny, nerezové provedení</t>
  </si>
  <si>
    <t>Výčepní stůl, 1x otvor pro sodobar, 1x otvor pro výčepní stojan na pivo a víno, 1x vevařená odkapní vanička s ostřikem sklenic o rozměru 800x200mm, 1x vevařená odkapní vanička 500x500 mm, prolamovaná pracovní deska, zadní a pravý lem, větší zadní a pravý přesah pracovní desky - příprava na obklad laminem zadní a pravé stěny, nerezové provedení</t>
  </si>
  <si>
    <t>Výrobník ledu, tvar ledu kalíšek 17g, systém výroby ledu nástřikový, vzduchem chlazený, maximální výrobní kapacita 31kg ledu / 24hod, kapacita zásobníku 9kg, izolované zatahovací dveře, spínač on/off, automatická mycí systím CS</t>
  </si>
  <si>
    <t xml:space="preserve">Chladící nápojový (barový) stůl třísekcový, 6x výsuvná zásuvka, zásuvky jsou osazeny učinným magnetickým těsněním, digitální termostat, nad agregátem vevařená chladící vana na nápoje o rozměru 280x480x210mm, provedení zásuvek nápojové - na lahve a sklenice </t>
  </si>
  <si>
    <r>
      <t xml:space="preserve">Chlazený stůl dvousekcový, každý sekce vybavena křídlovými dveřmi, objem 290 litrů, nerezové provedení, vnitřní prostor uzpůsoben pro zakládání gastronádob velikosti GN 1/1, ventilované chlazení, </t>
    </r>
    <r>
      <rPr>
        <b/>
        <sz val="10"/>
        <rFont val="Arial"/>
        <family val="2"/>
        <charset val="238"/>
      </rPr>
      <t>pracovní teplota -2 °C až +8 °C při okolní teplotě 38°C</t>
    </r>
    <r>
      <rPr>
        <sz val="10"/>
        <rFont val="Arial"/>
        <family val="2"/>
        <charset val="238"/>
      </rPr>
      <t>, elektronicky řízená kontrola teploty a procesu odtávání s digitálním ukazatelem teploty výškově stavitelné nožičky, chladící agregát umístěn vlevo, bez pracovní desky</t>
    </r>
  </si>
  <si>
    <t>J3a</t>
  </si>
  <si>
    <t>Pracovní deska na chladící stůl, 1x vevařený lisovaný dřez o velikosti 300x340x200mm, zadní lem, pravý lem, plná výdřeva v celé ploše desky</t>
  </si>
  <si>
    <t>1350x700x40</t>
  </si>
  <si>
    <t>Mycí stůl, 1x vevařený lisovaný dřez o rozměru 290x400x200mm, 1x otvor pro stojánkovou vodovodní baterii, 1x roštová police, kapotáž dřezu z čela a obou boků, zadní a levý lem, nerezové provedení</t>
  </si>
  <si>
    <t xml:space="preserve"> Celková výše poskytnuté sleva na technologii - 0% - ROZPOČET</t>
  </si>
  <si>
    <r>
      <t xml:space="preserve">Sklokeramická varná deska, určena pro instalování na pracovní stůl na pozici E3, </t>
    </r>
    <r>
      <rPr>
        <sz val="10"/>
        <rFont val="Arial"/>
        <family val="2"/>
        <charset val="238"/>
      </rPr>
      <t>4x plotna, každá o výkonu 3,2kW</t>
    </r>
  </si>
  <si>
    <t>800x700x290</t>
  </si>
  <si>
    <t>12,8kW/400V</t>
  </si>
  <si>
    <r>
      <t xml:space="preserve">Pracovní stůl, vpravo snížen pro instalaci varné sklokeramické desky, uprostřed stůl snížen a přispůsoben pro instalaci multifuknční pánve na poz. E5, pod multifunkční pánví 2x pojídná police na snadné slévaní do GN, pod policí 2x sloupec vsunů na GN 1/1, vlevo stolu odkládací plocha. stůl uzavřený - opláštěné oba boky, z čela stůl (mimo prostoru pod multifunkční pánví) uzavřen formou křídlových dveří - </t>
    </r>
    <r>
      <rPr>
        <b/>
        <sz val="10"/>
        <color indexed="10"/>
        <rFont val="Arial"/>
        <family val="2"/>
        <charset val="238"/>
      </rPr>
      <t xml:space="preserve">viz bližší popis a ilustrace pracovního stolu - viz přiložený podrobný výkres </t>
    </r>
  </si>
  <si>
    <r>
      <t>Podstolní sodobar,</t>
    </r>
    <r>
      <rPr>
        <b/>
        <sz val="10"/>
        <rFont val="Arial"/>
        <family val="2"/>
        <charset val="238"/>
      </rPr>
      <t>budoucí dodávka</t>
    </r>
  </si>
  <si>
    <r>
      <t xml:space="preserve">Automatický kávovar, </t>
    </r>
    <r>
      <rPr>
        <b/>
        <sz val="10"/>
        <rFont val="Arial"/>
        <family val="2"/>
        <charset val="238"/>
      </rPr>
      <t xml:space="preserve">cca do 150 porcí za den, </t>
    </r>
    <r>
      <rPr>
        <sz val="10"/>
        <rFont val="Arial"/>
        <family val="2"/>
        <charset val="238"/>
      </rPr>
      <t xml:space="preserve">nastavitelné množství vody i kávy, integrovaný mlýnek s nastavením hrubosti mletí, regulace kávy 6 až 10 gramů, integrovaný kapučinátor, ohřívací plocha na šálky, zásobník vody, tryska na horkou vodu a páru, zásobník vody na 4,0 lt, zásobník kávy 1000 gr, elektronické ovládání - "one touch" - na jedno stisknutí tlačítka možno některou z 5-ti mléčných specialit, automatické čištění, komunikace v češtině, </t>
    </r>
    <r>
      <rPr>
        <b/>
        <sz val="10"/>
        <rFont val="Arial"/>
        <family val="2"/>
        <charset val="238"/>
      </rPr>
      <t>dodávka dodavatele kávy</t>
    </r>
  </si>
  <si>
    <t xml:space="preserve"> Cena za technologii bez DPH celkem</t>
  </si>
  <si>
    <t xml:space="preserve"> Cena za dopravu a instalaci zařízení</t>
  </si>
  <si>
    <r>
      <t xml:space="preserve">Krouhač zeleniny, umožňující plátkování, vlnkování, strouhání, nudličkování, kostičkování a hranolkování, jednorychlostní - 500 otáček / 1 min, jednofázový, výkon cca 80 kg / 1 hod., kapacita 20 - 80 porcí, indukční motor, určen pro profesionální využití, nerezová hřídel, magnetický bezpečnostní systém přerušující chod při otevření víka nebo při zvednutí páky, automatický restart, </t>
    </r>
    <r>
      <rPr>
        <b/>
        <u/>
        <sz val="10"/>
        <color indexed="10"/>
        <rFont val="Arial CE"/>
        <family val="2"/>
        <charset val="238"/>
      </rPr>
      <t xml:space="preserve">2 násyplné otvory - 1x kruhový o průměru 58mm, 1x otvor ve tvaru "D" - plocha 104cm2, </t>
    </r>
    <r>
      <rPr>
        <b/>
        <u/>
        <sz val="10"/>
        <color indexed="8"/>
        <rFont val="Arial CE"/>
        <family val="2"/>
        <charset val="238"/>
      </rPr>
      <t>budoucí dodávka</t>
    </r>
  </si>
  <si>
    <r>
      <t xml:space="preserve">Sada 6 disků ke krouhači, sada obsahuje : 1x plátkovač 2mm, 1x plátkovač 4mm, 1x strouhač 1,5mm, 1x nudličkovač 4x4mm, kostičkovač 10x10x10 mm ( 2 disky - kostičkovač a mřížka), </t>
    </r>
    <r>
      <rPr>
        <b/>
        <sz val="10"/>
        <rFont val="Arial"/>
        <family val="2"/>
        <charset val="238"/>
      </rPr>
      <t>budoucí dodávka</t>
    </r>
  </si>
  <si>
    <r>
      <rPr>
        <b/>
        <sz val="10"/>
        <rFont val="Arial CE"/>
        <family val="2"/>
        <charset val="238"/>
      </rPr>
      <t>Elektrický konvektomat,</t>
    </r>
    <r>
      <rPr>
        <sz val="10"/>
        <rFont val="Arial CE"/>
        <charset val="238"/>
      </rPr>
      <t xml:space="preserve"> velikost 6x GN 1/1, bojlerový způsob vývinu páry, teplotní sonda s 6 měřícími body, inteligentní ovládací systém - Self Cooking Control - vaření pomocí systému varných procesů, </t>
    </r>
    <r>
      <rPr>
        <b/>
        <sz val="10"/>
        <color indexed="10"/>
        <rFont val="Arial CE"/>
        <family val="2"/>
        <charset val="238"/>
      </rPr>
      <t xml:space="preserve">centrální ovládací kolečko s funkcí stisknutí pro výběr, </t>
    </r>
    <r>
      <rPr>
        <sz val="10"/>
        <rFont val="Arial CE"/>
        <charset val="238"/>
      </rPr>
      <t>měření a regulace vlhkosti, trojité zasklení dveří, 5 programovatelných rychlostí ventilátoru, podélné zásuvy na GN 1/1 - délka každé zásuvu konvektomatu min 500mm - možnost zasouvání i menších gastronádob /GN 1/2, GN 1/2, GN 2/3/ do zásuvů bez použití jiného příslušenství, plně automatické mytí podle stupně znečištění bez použitý tekutých mycích detergentů - použití tablet, automatické proplachování bojleru při každém mytí, systém spotřeby energie, systém HACCP, automatické hlášení závad vč. jejich diagnóz, systém kontroly vaření v jednotlivých vsuvech, automatický start, dotyková ovládací obrazovka, integrovaná sprcha s automatickým navíjením, systém odstředění a odvedení tuků bez nutnosti filtrů, funkce Cool down - rychlé zchlazení varné komory, program pro pečení pizza a vaječných pokrmů, integrovaná kynárna těst k dalšímu pečení, HDC - HiDensity Control - až o 30% vyšší využití kapacity přístroje, ELC - Efficent LevelControl - efektivní vaření různých jídel spol., automatické mytí - výběr z mycích programů podle stupně znečištění, mytí bez použití tekutých přípravků!!! - požadavek bezpečnosti práce, levé otevírání dveří konvektomatu,</t>
    </r>
    <r>
      <rPr>
        <b/>
        <sz val="10"/>
        <color indexed="10"/>
        <rFont val="Arial CE"/>
        <family val="2"/>
        <charset val="238"/>
      </rPr>
      <t xml:space="preserve"> ZAŘÍZENÍ MUSÍ MÍT Z DŮVODU JEDNOTNÉHO OVLÁDÁNÍ STEJNÝ OVLÁDACÍ PANEL JAKO ZAŘÍZENÍ NA POZ. E5</t>
    </r>
    <r>
      <rPr>
        <b/>
        <sz val="10"/>
        <color indexed="8"/>
        <rFont val="Arial CE"/>
        <family val="2"/>
        <charset val="238"/>
      </rPr>
      <t>, budoucí dodávka</t>
    </r>
  </si>
  <si>
    <r>
      <t xml:space="preserve">Podstavec pod konvektomat, celonerezové provedení, 2x sloupec zásuvů pro GN 1/1, </t>
    </r>
    <r>
      <rPr>
        <b/>
        <sz val="10"/>
        <rFont val="Arial"/>
        <family val="2"/>
        <charset val="238"/>
      </rPr>
      <t>budoucí dodávka</t>
    </r>
  </si>
  <si>
    <r>
      <t xml:space="preserve">El. multifunkční pánev vč. špachtle a čistící houbičky - stolní provedení, </t>
    </r>
    <r>
      <rPr>
        <b/>
        <sz val="9"/>
        <color indexed="10"/>
        <rFont val="Arial"/>
        <family val="2"/>
        <charset val="238"/>
      </rPr>
      <t>užitná kapacita: 2x 14 litrů</t>
    </r>
    <r>
      <rPr>
        <sz val="9"/>
        <rFont val="Arial"/>
        <family val="2"/>
        <charset val="238"/>
      </rPr>
      <t>, rozsah teplot: 30 - 250°C Varná média: režim VarioCooking Control® se sedmi procesní skupiny: maso, ryby, zelenina a přílohy, pokrmy z vajec, polévky a omáčky, mléčné a sladké pokrmy, Finishing® a servis; manuální režim se třemi provozními režimy: pečení masa, vaření, fritování; programovací režim; rozsah teploty: 30 – 250 °C, Doplňkové funkce: s</t>
    </r>
    <r>
      <rPr>
        <b/>
        <sz val="9"/>
        <color indexed="10"/>
        <rFont val="Arial"/>
        <family val="2"/>
        <charset val="238"/>
      </rPr>
      <t>nímání teploty jádra se šesti měřicími body;</t>
    </r>
    <r>
      <rPr>
        <sz val="9"/>
        <rFont val="Arial"/>
        <family val="2"/>
        <charset val="238"/>
      </rPr>
      <t xml:space="preserve"> současné vaření se dvěma různými varnými médii; automatické zdvihání a spouštění AutoLift™ (koše k vaření těstovin a fritování); obrazovka A la carte k ideálnímu vaření, pečení a fritování jednotlivých porcí; datová paměť HACCP a export přes rozhraní USB; 350 pozic v paměti pro individuální procesy, Výbava: integrovaná ruční sprcha s automatickým zatahováním, integrovaná funkce uzavření vody a plynulé dávkování proudu; sonda teploty jádra se šesti měřicími body; vyprazdňování varné, resp. mycí vody přímo nádobou; automatické plnicí zařízení VarioDose™ pracující s přesností na litr; TFT displej dotyková obrazovka s jasnou symbolikou obsluhy; integrované tlačítko zapnutí/vypnutí; doplňkové funkce lze volit stiskem tlačítka; ukazatel s vysvětlujícími texty; volitelná řeč pro systémové informace; </t>
    </r>
    <r>
      <rPr>
        <b/>
        <sz val="9"/>
        <color indexed="10"/>
        <rFont val="Arial"/>
        <family val="2"/>
        <charset val="238"/>
      </rPr>
      <t>centrální nastavovací kolečko</t>
    </r>
    <r>
      <rPr>
        <sz val="9"/>
        <rFont val="Arial"/>
        <family val="2"/>
        <charset val="238"/>
      </rPr>
      <t xml:space="preserve"> a snadno čistitelná tlačítka; indikátor provozu a výstrah, např. horký olej při fritování; digitální indikátory teploty; zobrazení požadovaných a skutečných hodnot; digitální spínací hodiny 0 -24hod.s trvalým nastavením; bezpečnostní termostat; patentovaný topný systém VarioBoost™; rozhraní USBPřipojení a instalace, zkušební značky: CE; elektrická bezpečnost: SEMKO Intertek; bezpečnost obsluhy: GS; ochrana pitné vody: SVGW; povoleno pevné připojení kekanalizaci – oddělovací trasa je součástí přístroje; ochrana proti průniku vody IPX5; schváleno pro provoz bez dozoru dle předpisů VDE; možnost připojení k zařízení Sicotronic (další zařízení k optimalizaci spotřeby energie na dotázání), </t>
    </r>
    <r>
      <rPr>
        <b/>
        <sz val="9"/>
        <color indexed="10"/>
        <rFont val="Arial"/>
        <family val="2"/>
        <charset val="238"/>
      </rPr>
      <t>ZAŘÍZENÍ MUSÍ MÍT Z DŮVODU JEDNOTNÉHO OVLÁDÁNÍ STEJNÝ OVLÁDACÍ PANEL JAKO ZAŘÍZENÍ NA POZ. E1</t>
    </r>
    <r>
      <rPr>
        <b/>
        <sz val="9"/>
        <color indexed="8"/>
        <rFont val="Arial"/>
        <family val="2"/>
        <charset val="238"/>
      </rPr>
      <t>, budoucí dodávka</t>
    </r>
  </si>
  <si>
    <r>
      <t xml:space="preserve">Příslušenství k multifunkční pánvi  - rameno pro zvedání a spouštění košů, </t>
    </r>
    <r>
      <rPr>
        <b/>
        <sz val="10"/>
        <rFont val="Arial"/>
        <family val="2"/>
        <charset val="238"/>
      </rPr>
      <t>budoucí dodávka</t>
    </r>
  </si>
  <si>
    <r>
      <t xml:space="preserve">Příslušenství k multifunkční pánvi - varný koš, </t>
    </r>
    <r>
      <rPr>
        <b/>
        <sz val="10"/>
        <rFont val="Arial"/>
        <family val="2"/>
        <charset val="238"/>
      </rPr>
      <t>budoucí dodávka</t>
    </r>
  </si>
  <si>
    <r>
      <t xml:space="preserve">Příslušenství k multifunkční pánvi - fritovací koš, </t>
    </r>
    <r>
      <rPr>
        <b/>
        <sz val="10"/>
        <rFont val="Arial"/>
        <family val="2"/>
        <charset val="238"/>
      </rPr>
      <t>budoucí dodávka</t>
    </r>
  </si>
  <si>
    <r>
      <t xml:space="preserve">Příslušenství k multifunkční pánvi - špachtle, </t>
    </r>
    <r>
      <rPr>
        <b/>
        <sz val="10"/>
        <rFont val="Arial"/>
        <family val="2"/>
        <charset val="238"/>
      </rPr>
      <t>budoucí dodávka</t>
    </r>
  </si>
  <si>
    <r>
      <t xml:space="preserve">Příslušenství k multifunkční pánvi - rošt na dno pánve, </t>
    </r>
    <r>
      <rPr>
        <b/>
        <sz val="10"/>
        <rFont val="Arial"/>
        <family val="2"/>
        <charset val="238"/>
      </rPr>
      <t>budoucí dodávka</t>
    </r>
  </si>
  <si>
    <r>
      <t xml:space="preserve">Příslušenství k multifunkční pánvi - síto, </t>
    </r>
    <r>
      <rPr>
        <b/>
        <sz val="10"/>
        <rFont val="Arial"/>
        <family val="2"/>
        <charset val="238"/>
      </rPr>
      <t>budoucí dodávka</t>
    </r>
  </si>
  <si>
    <r>
      <t xml:space="preserve">Stolový nástavec dvoupatrový, spodní police neutrální, horní police opatřena spodním infraohřevem, nerezové provedení, příprava pro uchycení na pracovní stůl na poz. F1, </t>
    </r>
    <r>
      <rPr>
        <b/>
        <sz val="10"/>
        <rFont val="Arial"/>
        <family val="2"/>
        <charset val="238"/>
      </rPr>
      <t>budoucí dodávka</t>
    </r>
  </si>
  <si>
    <r>
      <t xml:space="preserve">Vinotéka, kapacita lahví 97, 11 polic, samostaná regulace teploty dvou zón, 3x teplotní zóna, teplotní rozsah +4 až +18°C, chlazení statické-dynamické s výparníkem instalovaným nahoře a sadou axiálních ventilátorů pro vynikající cirkulaci chlazeného vzduchu, uživatelsky nastavitelná výška polic, křídlové prosklené dveře s celonerezovým madlem, LED odvětlení, spodní nerezové dno, počet ventilátorů 2+2+1, celonerezová konstrukce, </t>
    </r>
    <r>
      <rPr>
        <b/>
        <sz val="10"/>
        <rFont val="Arial"/>
        <family val="2"/>
        <charset val="238"/>
      </rPr>
      <t>budoucí dodávka</t>
    </r>
  </si>
  <si>
    <r>
      <t xml:space="preserve">Výrobník ledové drtě, systém výroby ledu nástřikový, vzduchem chlazený, maximální výrobní kapacita 67kg drtě / 24hod, kapacita zásobníku 10 kg, izolované zatahovací dveře, spínač on/off, automatická mycí systím CS, </t>
    </r>
    <r>
      <rPr>
        <b/>
        <sz val="10"/>
        <rFont val="Arial"/>
        <family val="2"/>
        <charset val="238"/>
      </rPr>
      <t>budoucí dodávka</t>
    </r>
  </si>
  <si>
    <r>
      <t xml:space="preserve">Podstolová myčka skla a nádobí, koš 400x400, </t>
    </r>
    <r>
      <rPr>
        <b/>
        <sz val="10"/>
        <color indexed="10"/>
        <rFont val="Arial"/>
        <family val="2"/>
        <charset val="238"/>
      </rPr>
      <t xml:space="preserve">možnost připojení mycího stroje na LAN </t>
    </r>
    <r>
      <rPr>
        <sz val="10"/>
        <rFont val="Arial"/>
        <family val="2"/>
        <charset val="238"/>
      </rPr>
      <t xml:space="preserve">(konektor RJ 45), vyhodnocení úspor denního provozu a hlášení chyb přes internetové rozhraní spotřeba vody na oplach max. 2,4 lt., eliptické mycí pole s tryskami speciální geometrie, </t>
    </r>
    <r>
      <rPr>
        <b/>
        <sz val="10"/>
        <color indexed="10"/>
        <rFont val="Arial"/>
        <family val="2"/>
        <charset val="238"/>
      </rPr>
      <t>automatické nastavení mycího tlaku podle typu nádobí a míry jeho znečištění – slabě znečištěné nádobí se umyje vodou slabšího tlaku, velmi znečištěné pak vodou tlaku vyššího, dle stupně znečištění systém také automaticky upravuje hodnoty dalších faktorů mycího procesu – tzn. teplotu, čas, množství mycího a oplachového prostředku</t>
    </r>
    <r>
      <rPr>
        <sz val="10"/>
        <rFont val="Arial"/>
        <family val="2"/>
        <charset val="238"/>
      </rPr>
      <t xml:space="preserve">,  4-násobný filtrační systém mycí lázně, celonerezové hygienické provedení z taženého plechu pro snadnou údržbu, dávkovací čerpadlo pro mycí prostředek, dávkovací čerpadlo pro oplachový prostředek, jedinečný samočistící program s automatickým vypnutím přístroje, </t>
    </r>
    <r>
      <rPr>
        <b/>
        <sz val="10"/>
        <color indexed="10"/>
        <rFont val="Arial"/>
        <family val="2"/>
        <charset val="238"/>
      </rPr>
      <t>výška dveří 309mm</t>
    </r>
    <r>
      <rPr>
        <sz val="10"/>
        <rFont val="Arial"/>
        <family val="2"/>
        <charset val="238"/>
      </rPr>
      <t xml:space="preserve">, přesná a snadná servisní diagnostika, </t>
    </r>
    <r>
      <rPr>
        <b/>
        <sz val="10"/>
        <rFont val="Arial"/>
        <family val="2"/>
        <charset val="238"/>
      </rPr>
      <t>budoucí dodávka</t>
    </r>
  </si>
  <si>
    <r>
      <t xml:space="preserve">Distributor zmrzliny (vitrína na výdej kopečkové zmrzliny), přídavný úložný prostor, statické chlazení, vestavěný agregát, digitální termostat, automatické odtávání, automatické odpařování kondenzátu, LED osvětlení, zadní flexi krytí, nerezové odkládací plocha, další prostor pro GN na zmrzlinu -pod výstavní plochou, kolečka, standartní zbarvení bílá RAL 9003, </t>
    </r>
    <r>
      <rPr>
        <b/>
        <sz val="10"/>
        <rFont val="Arial"/>
        <family val="2"/>
        <charset val="238"/>
      </rPr>
      <t>budoucí dodávka</t>
    </r>
  </si>
  <si>
    <r>
      <t xml:space="preserve">Výrobníl ledové tříště, chlazený vzduchem, objem 3x 10 litrů, šnekové míchání, LED osvětlení nádob, ochrna přepínačů pomocí bočního zákrytu, noční provoz který zachová produkt při velmi nízké spotřebě energie, akustický signál při znečistění kondenzátoru, </t>
    </r>
    <r>
      <rPr>
        <b/>
        <sz val="10"/>
        <rFont val="Arial"/>
        <family val="2"/>
        <charset val="238"/>
      </rPr>
      <t>budoucí dodávka</t>
    </r>
  </si>
  <si>
    <r>
      <t xml:space="preserve">Hot-dog 3 trny + nádobka s košíkem, vypínač a kontrolka chodu, skleněná nádoba na ohřev párků, samostané vyhřívání trnů a nádoby, trny z leštěného hliníku, průměr trnu 25 mm, délka trnu 190 mm, celonerezové provedení, </t>
    </r>
    <r>
      <rPr>
        <b/>
        <sz val="10"/>
        <rFont val="Arial"/>
        <family val="2"/>
        <charset val="238"/>
      </rPr>
      <t>budoucí dodávka</t>
    </r>
  </si>
  <si>
    <t xml:space="preserve">SPORTOVNĚ REKREAČNÍ AREÁL VEJSPLACHY, KRYTÝ BAZÉN        
VČETNĚ INFRASTRUKTURY – 2. ETAPA – KRYTÝ BAZÉN       
PS 111 – Vybavení bufetu
</t>
  </si>
  <si>
    <t>Doprava a instalace</t>
  </si>
  <si>
    <t>Datum: červenec 2020</t>
  </si>
  <si>
    <t>Vypracoval: Ing. Karel Pilař</t>
  </si>
  <si>
    <t>Jsou-li ve výkazu výměr nebo ve standardech uvedeny odkazy na obchodní firmy, názvy nebo specifická označení výrobků apod., jsou takové odkazy pouze informativní a zhotoviteli umožňují v souladu s § 45-46 zákona 137/2006 Sb. použít i jiných kvalitativně a technicky obdobných, případně kvalitnějších řešení.</t>
  </si>
  <si>
    <t>budoucí dodávka</t>
  </si>
  <si>
    <t>dodávka dodavatele kávy</t>
  </si>
  <si>
    <t>dodávka interiér</t>
  </si>
  <si>
    <t>dodávka stavby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</si>
</sst>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0" x14ac:knownFonts="1">
    <font>
      <sz val="10"/>
      <name val="Arial CE"/>
      <charset val="238"/>
    </font>
    <font>
      <sz val="10"/>
      <name val="Helv"/>
      <charset val="238"/>
    </font>
    <font>
      <sz val="8"/>
      <name val="Helv"/>
      <charset val="238"/>
    </font>
    <font>
      <sz val="8"/>
      <name val="Arial"/>
      <family val="2"/>
      <charset val="238"/>
    </font>
    <font>
      <b/>
      <sz val="12"/>
      <name val="Arial"/>
      <family val="2"/>
      <charset val="238"/>
    </font>
    <font>
      <b/>
      <i/>
      <sz val="8"/>
      <name val="Arial"/>
      <family val="2"/>
      <charset val="238"/>
    </font>
    <font>
      <b/>
      <sz val="8"/>
      <name val="Arial"/>
      <family val="2"/>
      <charset val="238"/>
    </font>
    <font>
      <b/>
      <sz val="20"/>
      <name val="Arial"/>
      <family val="2"/>
      <charset val="238"/>
    </font>
    <font>
      <b/>
      <sz val="14"/>
      <name val="Arial"/>
      <family val="2"/>
      <charset val="238"/>
    </font>
    <font>
      <sz val="14"/>
      <name val="Arial"/>
      <family val="2"/>
      <charset val="238"/>
    </font>
    <font>
      <sz val="10"/>
      <name val="Arial"/>
      <family val="2"/>
      <charset val="238"/>
    </font>
    <font>
      <b/>
      <i/>
      <sz val="10"/>
      <name val="Arial"/>
      <family val="2"/>
      <charset val="238"/>
    </font>
    <font>
      <i/>
      <sz val="10"/>
      <name val="Arial"/>
      <family val="2"/>
      <charset val="238"/>
    </font>
    <font>
      <b/>
      <sz val="10"/>
      <color indexed="10"/>
      <name val="Arial"/>
      <family val="2"/>
      <charset val="238"/>
    </font>
    <font>
      <b/>
      <i/>
      <u/>
      <sz val="14"/>
      <name val="Arial"/>
      <family val="2"/>
      <charset val="238"/>
    </font>
    <font>
      <b/>
      <sz val="10"/>
      <name val="Arial"/>
      <family val="2"/>
      <charset val="238"/>
    </font>
    <font>
      <b/>
      <sz val="10"/>
      <color indexed="10"/>
      <name val="Arial"/>
      <family val="2"/>
      <charset val="238"/>
    </font>
    <font>
      <sz val="10"/>
      <name val="Arial CE"/>
      <family val="2"/>
      <charset val="238"/>
    </font>
    <font>
      <b/>
      <u/>
      <sz val="10"/>
      <color indexed="10"/>
      <name val="Arial CE"/>
      <family val="2"/>
      <charset val="238"/>
    </font>
    <font>
      <b/>
      <sz val="10"/>
      <color indexed="10"/>
      <name val="Arial CE"/>
      <family val="2"/>
      <charset val="238"/>
    </font>
    <font>
      <b/>
      <sz val="10"/>
      <name val="Arial CE"/>
      <family val="2"/>
      <charset val="238"/>
    </font>
    <font>
      <b/>
      <sz val="10"/>
      <color indexed="10"/>
      <name val="Arial"/>
      <family val="2"/>
      <charset val="238"/>
    </font>
    <font>
      <sz val="9"/>
      <name val="Arial"/>
      <family val="2"/>
      <charset val="238"/>
    </font>
    <font>
      <b/>
      <sz val="9"/>
      <color indexed="10"/>
      <name val="Arial"/>
      <family val="2"/>
      <charset val="238"/>
    </font>
    <font>
      <b/>
      <sz val="10"/>
      <color indexed="10"/>
      <name val="Arial"/>
      <family val="2"/>
      <charset val="238"/>
    </font>
    <font>
      <sz val="10"/>
      <color indexed="8"/>
      <name val="Arial CE"/>
      <family val="2"/>
      <charset val="238"/>
    </font>
    <font>
      <b/>
      <u/>
      <sz val="10"/>
      <color indexed="8"/>
      <name val="Arial CE"/>
      <family val="2"/>
      <charset val="238"/>
    </font>
    <font>
      <b/>
      <sz val="10"/>
      <color indexed="8"/>
      <name val="Arial CE"/>
      <family val="2"/>
      <charset val="238"/>
    </font>
    <font>
      <b/>
      <sz val="9"/>
      <color indexed="8"/>
      <name val="Arial"/>
      <family val="2"/>
      <charset val="238"/>
    </font>
    <font>
      <b/>
      <i/>
      <u/>
      <sz val="11"/>
      <name val="Calibri"/>
      <family val="2"/>
      <charset val="238"/>
      <scheme val="minor"/>
    </font>
  </fonts>
  <fills count="8">
    <fill>
      <patternFill patternType="none"/>
    </fill>
    <fill>
      <patternFill patternType="gray125"/>
    </fill>
    <fill>
      <patternFill patternType="solid">
        <fgColor indexed="44"/>
        <bgColor indexed="64"/>
      </patternFill>
    </fill>
    <fill>
      <patternFill patternType="solid">
        <fgColor indexed="13"/>
        <bgColor indexed="64"/>
      </patternFill>
    </fill>
    <fill>
      <patternFill patternType="solid">
        <fgColor rgb="FF00B0F0"/>
        <bgColor indexed="64"/>
      </patternFill>
    </fill>
    <fill>
      <patternFill patternType="solid">
        <fgColor theme="0"/>
        <bgColor indexed="64"/>
      </patternFill>
    </fill>
    <fill>
      <patternFill patternType="solid">
        <fgColor theme="9" tint="0.79998168889431442"/>
        <bgColor indexed="64"/>
      </patternFill>
    </fill>
    <fill>
      <patternFill patternType="solid">
        <fgColor rgb="FFFFFF00"/>
        <bgColor indexed="64"/>
      </patternFill>
    </fill>
  </fills>
  <borders count="8">
    <border>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diagonal/>
    </border>
  </borders>
  <cellStyleXfs count="3">
    <xf numFmtId="0" fontId="0" fillId="0" borderId="0"/>
    <xf numFmtId="0" fontId="10" fillId="0" borderId="0"/>
    <xf numFmtId="0" fontId="1" fillId="0" borderId="0"/>
  </cellStyleXfs>
  <cellXfs count="95">
    <xf numFmtId="0" fontId="0" fillId="0" borderId="0" xfId="0"/>
    <xf numFmtId="0" fontId="2" fillId="0" borderId="0" xfId="2" applyFont="1" applyAlignment="1">
      <alignment horizontal="center"/>
    </xf>
    <xf numFmtId="3" fontId="2" fillId="0" borderId="0" xfId="2" applyNumberFormat="1" applyFont="1" applyAlignment="1">
      <alignment horizontal="right"/>
    </xf>
    <xf numFmtId="0" fontId="2" fillId="0" borderId="0" xfId="2" applyFont="1"/>
    <xf numFmtId="0" fontId="2" fillId="0" borderId="0" xfId="2" applyFont="1" applyAlignment="1">
      <alignment wrapText="1"/>
    </xf>
    <xf numFmtId="0" fontId="2" fillId="0" borderId="0" xfId="2" applyFont="1" applyAlignment="1">
      <alignment vertical="center"/>
    </xf>
    <xf numFmtId="0" fontId="3" fillId="0" borderId="0" xfId="2" applyFont="1" applyAlignment="1">
      <alignment horizontal="center" vertical="center"/>
    </xf>
    <xf numFmtId="3" fontId="3" fillId="0" borderId="0" xfId="2" applyNumberFormat="1" applyFont="1" applyAlignment="1">
      <alignment horizontal="right" vertical="center"/>
    </xf>
    <xf numFmtId="0" fontId="3" fillId="0" borderId="0" xfId="0" applyFont="1" applyAlignment="1">
      <alignment vertical="center" wrapText="1"/>
    </xf>
    <xf numFmtId="0" fontId="3" fillId="0" borderId="0" xfId="2" applyFont="1" applyAlignment="1">
      <alignment vertical="center" wrapText="1"/>
    </xf>
    <xf numFmtId="0" fontId="5" fillId="0" borderId="0" xfId="2" applyFont="1" applyBorder="1" applyAlignment="1">
      <alignment horizontal="left" vertical="center" wrapText="1"/>
    </xf>
    <xf numFmtId="3" fontId="5" fillId="0" borderId="0" xfId="2" applyNumberFormat="1" applyFont="1" applyBorder="1" applyAlignment="1">
      <alignment horizontal="right" vertical="center"/>
    </xf>
    <xf numFmtId="0" fontId="3" fillId="2" borderId="1" xfId="2" applyFont="1" applyFill="1" applyBorder="1" applyAlignment="1">
      <alignment vertical="center"/>
    </xf>
    <xf numFmtId="49" fontId="3" fillId="0" borderId="2" xfId="2" applyNumberFormat="1" applyFont="1" applyBorder="1" applyAlignment="1">
      <alignment horizontal="center" vertical="center"/>
    </xf>
    <xf numFmtId="0" fontId="6" fillId="0" borderId="3" xfId="2" applyFont="1" applyBorder="1" applyAlignment="1">
      <alignment vertical="center" wrapText="1"/>
    </xf>
    <xf numFmtId="3" fontId="6" fillId="0" borderId="3" xfId="2" applyNumberFormat="1" applyFont="1" applyBorder="1" applyAlignment="1">
      <alignment vertical="center"/>
    </xf>
    <xf numFmtId="0" fontId="7" fillId="2" borderId="1" xfId="2" applyFont="1" applyFill="1" applyBorder="1" applyAlignment="1">
      <alignment vertical="center" wrapText="1"/>
    </xf>
    <xf numFmtId="0" fontId="9" fillId="0" borderId="3" xfId="2" applyFont="1" applyBorder="1" applyAlignment="1">
      <alignment horizontal="center" vertical="center"/>
    </xf>
    <xf numFmtId="0" fontId="8" fillId="0" borderId="3" xfId="2" applyFont="1" applyBorder="1" applyAlignment="1">
      <alignment vertical="center"/>
    </xf>
    <xf numFmtId="0" fontId="8" fillId="3" borderId="3" xfId="2" applyFont="1" applyFill="1" applyBorder="1" applyAlignment="1">
      <alignment vertical="center" wrapText="1"/>
    </xf>
    <xf numFmtId="0" fontId="3" fillId="0" borderId="0" xfId="2" applyFont="1" applyAlignment="1">
      <alignment horizontal="center"/>
    </xf>
    <xf numFmtId="0" fontId="3" fillId="0" borderId="0" xfId="2" applyFont="1" applyAlignment="1">
      <alignment wrapText="1"/>
    </xf>
    <xf numFmtId="3" fontId="3" fillId="0" borderId="0" xfId="2" applyNumberFormat="1" applyFont="1" applyAlignment="1">
      <alignment horizontal="right"/>
    </xf>
    <xf numFmtId="0" fontId="3" fillId="0" borderId="0" xfId="2" applyFont="1"/>
    <xf numFmtId="0" fontId="3" fillId="0" borderId="0" xfId="2" applyFont="1" applyAlignment="1">
      <alignment vertical="center"/>
    </xf>
    <xf numFmtId="49" fontId="10" fillId="0" borderId="3" xfId="2" applyNumberFormat="1" applyFont="1" applyBorder="1" applyAlignment="1">
      <alignment horizontal="center" vertical="center"/>
    </xf>
    <xf numFmtId="0" fontId="11" fillId="0" borderId="3" xfId="2" applyFont="1" applyBorder="1" applyAlignment="1">
      <alignment horizontal="left" vertical="center" wrapText="1"/>
    </xf>
    <xf numFmtId="0" fontId="12" fillId="0" borderId="3" xfId="2" applyFont="1" applyBorder="1" applyAlignment="1">
      <alignment horizontal="center" vertical="center"/>
    </xf>
    <xf numFmtId="0" fontId="14" fillId="0" borderId="0" xfId="2" applyFont="1" applyAlignment="1">
      <alignment vertical="center"/>
    </xf>
    <xf numFmtId="0" fontId="10" fillId="0" borderId="3" xfId="0" applyFont="1" applyFill="1" applyBorder="1" applyAlignment="1" applyProtection="1">
      <alignment horizontal="center" vertical="center" wrapText="1"/>
      <protection locked="0"/>
    </xf>
    <xf numFmtId="0" fontId="10" fillId="0" borderId="3" xfId="0" applyFont="1" applyFill="1" applyBorder="1" applyAlignment="1" applyProtection="1">
      <alignment horizontal="left" vertical="center" wrapText="1"/>
      <protection locked="0"/>
    </xf>
    <xf numFmtId="3" fontId="10" fillId="0" borderId="3" xfId="0" applyNumberFormat="1" applyFont="1" applyFill="1" applyBorder="1" applyAlignment="1">
      <alignment horizontal="center" vertical="center" wrapText="1"/>
    </xf>
    <xf numFmtId="0" fontId="2" fillId="0" borderId="0" xfId="2" applyFont="1" applyAlignment="1">
      <alignment vertical="center" wrapText="1"/>
    </xf>
    <xf numFmtId="3" fontId="10" fillId="0" borderId="4" xfId="2" applyNumberFormat="1" applyFont="1" applyFill="1" applyBorder="1" applyAlignment="1">
      <alignment horizontal="center" vertical="center" wrapText="1"/>
    </xf>
    <xf numFmtId="3" fontId="10" fillId="0" borderId="3" xfId="2" applyNumberFormat="1" applyFont="1" applyFill="1" applyBorder="1" applyAlignment="1">
      <alignment horizontal="center" vertical="center" wrapText="1"/>
    </xf>
    <xf numFmtId="3" fontId="12" fillId="0" borderId="3" xfId="2" applyNumberFormat="1" applyFont="1" applyBorder="1" applyAlignment="1">
      <alignment horizontal="center" vertical="center"/>
    </xf>
    <xf numFmtId="3" fontId="11" fillId="0" borderId="3" xfId="2" applyNumberFormat="1" applyFont="1" applyBorder="1" applyAlignment="1">
      <alignment horizontal="center" vertical="center"/>
    </xf>
    <xf numFmtId="3" fontId="8" fillId="0" borderId="3" xfId="2" applyNumberFormat="1" applyFont="1" applyBorder="1" applyAlignment="1">
      <alignment horizontal="center" vertical="center"/>
    </xf>
    <xf numFmtId="3" fontId="8" fillId="3" borderId="3" xfId="2" applyNumberFormat="1" applyFont="1" applyFill="1" applyBorder="1" applyAlignment="1">
      <alignment horizontal="center" vertical="center"/>
    </xf>
    <xf numFmtId="49" fontId="6" fillId="2" borderId="3" xfId="2" applyNumberFormat="1" applyFont="1" applyFill="1" applyBorder="1" applyAlignment="1">
      <alignment horizontal="center" vertical="center" wrapText="1"/>
    </xf>
    <xf numFmtId="0" fontId="6" fillId="2" borderId="3" xfId="2" applyFont="1" applyFill="1" applyBorder="1" applyAlignment="1">
      <alignment horizontal="center" vertical="center" wrapText="1"/>
    </xf>
    <xf numFmtId="0" fontId="6" fillId="2" borderId="3" xfId="2" applyFont="1" applyFill="1" applyBorder="1" applyAlignment="1">
      <alignment horizontal="center" vertical="center"/>
    </xf>
    <xf numFmtId="3" fontId="6" fillId="2" borderId="3" xfId="2" applyNumberFormat="1" applyFont="1" applyFill="1" applyBorder="1" applyAlignment="1">
      <alignment horizontal="center" vertical="center" wrapText="1"/>
    </xf>
    <xf numFmtId="49" fontId="9" fillId="0" borderId="0" xfId="2" applyNumberFormat="1" applyFont="1" applyAlignment="1">
      <alignment horizontal="left"/>
    </xf>
    <xf numFmtId="49" fontId="9" fillId="0" borderId="0" xfId="2" applyNumberFormat="1" applyFont="1" applyAlignment="1">
      <alignment horizontal="center"/>
    </xf>
    <xf numFmtId="49" fontId="9" fillId="0" borderId="0" xfId="2" applyNumberFormat="1" applyFont="1" applyAlignment="1">
      <alignment wrapText="1"/>
    </xf>
    <xf numFmtId="0" fontId="9" fillId="0" borderId="0" xfId="2" applyFont="1" applyAlignment="1">
      <alignment horizontal="center"/>
    </xf>
    <xf numFmtId="0" fontId="10" fillId="0" borderId="3" xfId="0" applyFont="1" applyBorder="1"/>
    <xf numFmtId="0" fontId="10" fillId="0" borderId="3" xfId="2" applyFont="1" applyBorder="1" applyAlignment="1">
      <alignment horizontal="center"/>
    </xf>
    <xf numFmtId="3" fontId="10" fillId="0" borderId="3" xfId="2" applyNumberFormat="1" applyFont="1" applyBorder="1" applyAlignment="1">
      <alignment horizontal="right"/>
    </xf>
    <xf numFmtId="49" fontId="10" fillId="0" borderId="3" xfId="2" applyNumberFormat="1" applyFont="1" applyBorder="1" applyAlignment="1">
      <alignment horizontal="left"/>
    </xf>
    <xf numFmtId="49" fontId="10" fillId="0" borderId="3" xfId="2" applyNumberFormat="1" applyFont="1" applyBorder="1" applyAlignment="1">
      <alignment wrapText="1"/>
    </xf>
    <xf numFmtId="0" fontId="15" fillId="0" borderId="5" xfId="0" applyFont="1" applyBorder="1" applyAlignment="1">
      <alignment vertical="center" wrapText="1"/>
    </xf>
    <xf numFmtId="0" fontId="10" fillId="0" borderId="6" xfId="0" applyFont="1" applyBorder="1" applyAlignment="1">
      <alignment vertical="center" wrapText="1"/>
    </xf>
    <xf numFmtId="0" fontId="15" fillId="0" borderId="3" xfId="0" applyFont="1" applyFill="1" applyBorder="1" applyAlignment="1" applyProtection="1">
      <alignment horizontal="left" vertical="center" wrapText="1"/>
      <protection locked="0"/>
    </xf>
    <xf numFmtId="0" fontId="15" fillId="4" borderId="3" xfId="0" applyFont="1" applyFill="1" applyBorder="1" applyAlignment="1" applyProtection="1">
      <alignment horizontal="center" vertical="center" wrapText="1"/>
      <protection locked="0"/>
    </xf>
    <xf numFmtId="0" fontId="15" fillId="4" borderId="3" xfId="0" applyFont="1" applyFill="1" applyBorder="1" applyAlignment="1" applyProtection="1">
      <alignment horizontal="left" vertical="center" wrapText="1"/>
      <protection locked="0"/>
    </xf>
    <xf numFmtId="0" fontId="10" fillId="4" borderId="3" xfId="0" applyFont="1" applyFill="1" applyBorder="1" applyAlignment="1" applyProtection="1">
      <alignment horizontal="center" vertical="center" wrapText="1"/>
      <protection locked="0"/>
    </xf>
    <xf numFmtId="3" fontId="10" fillId="4" borderId="4" xfId="2" applyNumberFormat="1" applyFont="1" applyFill="1" applyBorder="1" applyAlignment="1">
      <alignment horizontal="center" vertical="center" wrapText="1"/>
    </xf>
    <xf numFmtId="3" fontId="10" fillId="4" borderId="3" xfId="0" applyNumberFormat="1" applyFont="1" applyFill="1" applyBorder="1" applyAlignment="1">
      <alignment horizontal="center" vertical="center" wrapText="1"/>
    </xf>
    <xf numFmtId="0" fontId="10" fillId="0" borderId="3" xfId="2" applyFont="1" applyFill="1" applyBorder="1" applyAlignment="1">
      <alignment horizontal="center" vertical="center" wrapText="1"/>
    </xf>
    <xf numFmtId="0" fontId="10" fillId="5" borderId="3" xfId="0" applyFont="1" applyFill="1" applyBorder="1" applyAlignment="1" applyProtection="1">
      <alignment horizontal="left" vertical="center" wrapText="1"/>
      <protection locked="0"/>
    </xf>
    <xf numFmtId="0" fontId="10" fillId="0" borderId="3" xfId="2" applyFont="1" applyBorder="1" applyAlignment="1">
      <alignment horizontal="center" vertical="center" wrapText="1"/>
    </xf>
    <xf numFmtId="0" fontId="10" fillId="0" borderId="3" xfId="1" applyFont="1" applyBorder="1" applyAlignment="1">
      <alignment vertical="center" wrapText="1"/>
    </xf>
    <xf numFmtId="0" fontId="10" fillId="0" borderId="3" xfId="0" applyFont="1" applyBorder="1" applyAlignment="1" applyProtection="1">
      <alignment horizontal="left" vertical="center" wrapText="1"/>
      <protection locked="0"/>
    </xf>
    <xf numFmtId="0" fontId="10" fillId="0" borderId="3" xfId="0" applyFont="1" applyBorder="1" applyAlignment="1" applyProtection="1">
      <alignment horizontal="center" vertical="center" wrapText="1"/>
      <protection locked="0"/>
    </xf>
    <xf numFmtId="3" fontId="10" fillId="0" borderId="4" xfId="2" applyNumberFormat="1" applyFont="1" applyBorder="1" applyAlignment="1">
      <alignment horizontal="center" vertical="center" wrapText="1"/>
    </xf>
    <xf numFmtId="0" fontId="15" fillId="5" borderId="3" xfId="0" applyFont="1" applyFill="1" applyBorder="1" applyAlignment="1" applyProtection="1">
      <alignment horizontal="left" vertical="center" wrapText="1"/>
      <protection locked="0"/>
    </xf>
    <xf numFmtId="0" fontId="10" fillId="5" borderId="3" xfId="0" applyFont="1" applyFill="1" applyBorder="1" applyAlignment="1" applyProtection="1">
      <alignment horizontal="center" vertical="center" wrapText="1"/>
      <protection locked="0"/>
    </xf>
    <xf numFmtId="0" fontId="2" fillId="0" borderId="0" xfId="2" applyFont="1" applyFill="1" applyAlignment="1">
      <alignment vertical="center" wrapText="1"/>
    </xf>
    <xf numFmtId="1" fontId="25" fillId="0" borderId="3" xfId="0" applyNumberFormat="1" applyFont="1" applyFill="1" applyBorder="1" applyAlignment="1">
      <alignment horizontal="left" vertical="center" wrapText="1"/>
    </xf>
    <xf numFmtId="0" fontId="10" fillId="0" borderId="3" xfId="2" applyFont="1" applyFill="1" applyBorder="1" applyAlignment="1">
      <alignment horizontal="center" wrapText="1"/>
    </xf>
    <xf numFmtId="0" fontId="10" fillId="0" borderId="3" xfId="0" applyNumberFormat="1" applyFont="1" applyFill="1" applyBorder="1" applyAlignment="1" applyProtection="1">
      <alignment horizontal="center" wrapText="1"/>
    </xf>
    <xf numFmtId="0" fontId="10" fillId="6" borderId="3" xfId="0" applyFont="1" applyFill="1" applyBorder="1" applyAlignment="1" applyProtection="1">
      <alignment horizontal="center" vertical="center" wrapText="1"/>
      <protection locked="0"/>
    </xf>
    <xf numFmtId="1" fontId="17" fillId="6" borderId="3" xfId="0" applyNumberFormat="1" applyFont="1" applyFill="1" applyBorder="1" applyAlignment="1">
      <alignment horizontal="left" vertical="center" wrapText="1"/>
    </xf>
    <xf numFmtId="0" fontId="10" fillId="6" borderId="3" xfId="2" applyFont="1" applyFill="1" applyBorder="1" applyAlignment="1">
      <alignment horizontal="center" vertical="center"/>
    </xf>
    <xf numFmtId="0" fontId="10" fillId="6" borderId="3" xfId="0" applyNumberFormat="1" applyFont="1" applyFill="1" applyBorder="1" applyAlignment="1" applyProtection="1">
      <alignment horizontal="center" vertical="center"/>
    </xf>
    <xf numFmtId="3" fontId="10" fillId="6" borderId="4" xfId="2" applyNumberFormat="1" applyFont="1" applyFill="1" applyBorder="1" applyAlignment="1">
      <alignment horizontal="center" vertical="center" wrapText="1"/>
    </xf>
    <xf numFmtId="3" fontId="10" fillId="6" borderId="3" xfId="0" applyNumberFormat="1" applyFont="1" applyFill="1" applyBorder="1" applyAlignment="1">
      <alignment horizontal="center" vertical="center" wrapText="1"/>
    </xf>
    <xf numFmtId="0" fontId="10" fillId="6" borderId="3" xfId="0" applyFont="1" applyFill="1" applyBorder="1" applyAlignment="1" applyProtection="1">
      <alignment horizontal="left" vertical="center" wrapText="1"/>
      <protection locked="0"/>
    </xf>
    <xf numFmtId="0" fontId="0" fillId="6" borderId="3" xfId="0" applyFont="1" applyFill="1" applyBorder="1" applyAlignment="1">
      <alignment vertical="center" wrapText="1"/>
    </xf>
    <xf numFmtId="0" fontId="10" fillId="6" borderId="3" xfId="2" applyFont="1" applyFill="1" applyBorder="1" applyAlignment="1">
      <alignment horizontal="center" vertical="center" wrapText="1"/>
    </xf>
    <xf numFmtId="0" fontId="22" fillId="6" borderId="3" xfId="0" applyFont="1" applyFill="1" applyBorder="1" applyAlignment="1" applyProtection="1">
      <alignment horizontal="left" vertical="center" wrapText="1"/>
      <protection locked="0"/>
    </xf>
    <xf numFmtId="0" fontId="11" fillId="0" borderId="0" xfId="2" applyFont="1" applyBorder="1" applyAlignment="1">
      <alignment horizontal="left" vertical="center" wrapText="1"/>
    </xf>
    <xf numFmtId="3" fontId="11" fillId="0" borderId="0" xfId="2" applyNumberFormat="1" applyFont="1" applyBorder="1" applyAlignment="1">
      <alignment horizontal="center" vertical="center"/>
    </xf>
    <xf numFmtId="0" fontId="10" fillId="0" borderId="3" xfId="2" applyFont="1" applyBorder="1" applyAlignment="1">
      <alignment vertical="center"/>
    </xf>
    <xf numFmtId="0" fontId="10" fillId="0" borderId="3" xfId="2" applyFont="1" applyBorder="1" applyAlignment="1">
      <alignment horizontal="center" vertical="center"/>
    </xf>
    <xf numFmtId="3" fontId="10" fillId="0" borderId="3" xfId="2" applyNumberFormat="1" applyFont="1" applyBorder="1" applyAlignment="1">
      <alignment horizontal="center" vertical="center"/>
    </xf>
    <xf numFmtId="0" fontId="10" fillId="0" borderId="0" xfId="2" applyFont="1" applyBorder="1" applyAlignment="1">
      <alignment horizontal="left" vertical="center" wrapText="1"/>
    </xf>
    <xf numFmtId="0" fontId="0" fillId="0" borderId="0" xfId="0" applyFont="1" applyAlignment="1">
      <alignment wrapText="1"/>
    </xf>
    <xf numFmtId="0" fontId="10" fillId="6" borderId="3" xfId="2" applyFont="1" applyFill="1" applyBorder="1" applyAlignment="1">
      <alignment horizontal="left" vertical="center" wrapText="1"/>
    </xf>
    <xf numFmtId="0" fontId="29" fillId="0" borderId="0" xfId="0" applyFont="1" applyAlignment="1">
      <alignment wrapText="1"/>
    </xf>
    <xf numFmtId="0" fontId="0" fillId="0" borderId="0" xfId="0" applyAlignment="1">
      <alignment wrapText="1"/>
    </xf>
    <xf numFmtId="0" fontId="4" fillId="7" borderId="7" xfId="2" applyFont="1" applyFill="1" applyBorder="1" applyAlignment="1">
      <alignment horizontal="left" vertical="center" wrapText="1"/>
    </xf>
    <xf numFmtId="0" fontId="0" fillId="0" borderId="0" xfId="0" applyAlignment="1">
      <alignment vertical="center"/>
    </xf>
  </cellXfs>
  <cellStyles count="3">
    <cellStyle name="Normální" xfId="0" builtinId="0"/>
    <cellStyle name="normální_Bary" xfId="1"/>
    <cellStyle name="normální_Sešit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tabSelected="1" view="pageBreakPreview" zoomScale="115" zoomScaleNormal="100" zoomScaleSheetLayoutView="115" workbookViewId="0"/>
  </sheetViews>
  <sheetFormatPr defaultColWidth="10.28515625" defaultRowHeight="10.5" x14ac:dyDescent="0.15"/>
  <cols>
    <col min="1" max="1" width="77.85546875" style="4" customWidth="1"/>
    <col min="2" max="2" width="14.140625" style="1" customWidth="1"/>
    <col min="3" max="3" width="5.5703125" style="3" customWidth="1"/>
    <col min="4" max="16384" width="10.28515625" style="3"/>
  </cols>
  <sheetData>
    <row r="1" spans="1:2" x14ac:dyDescent="0.15">
      <c r="A1" s="3"/>
    </row>
    <row r="2" spans="1:2" s="23" customFormat="1" ht="11.25" x14ac:dyDescent="0.2">
      <c r="A2" s="21"/>
      <c r="B2" s="20"/>
    </row>
    <row r="3" spans="1:2" s="24" customFormat="1" ht="16.5" customHeight="1" x14ac:dyDescent="0.2">
      <c r="A3" s="28"/>
      <c r="B3" s="7"/>
    </row>
    <row r="4" spans="1:2" s="24" customFormat="1" ht="66.75" customHeight="1" x14ac:dyDescent="0.2">
      <c r="A4" s="93" t="s">
        <v>273</v>
      </c>
      <c r="B4" s="94"/>
    </row>
    <row r="5" spans="1:2" s="24" customFormat="1" ht="9.75" customHeight="1" x14ac:dyDescent="0.2">
      <c r="A5" s="8"/>
      <c r="B5" s="7"/>
    </row>
    <row r="6" spans="1:2" s="5" customFormat="1" ht="12.75" hidden="1" x14ac:dyDescent="0.2">
      <c r="A6" s="26" t="s">
        <v>5</v>
      </c>
      <c r="B6" s="36" t="e">
        <f>SUM(#REF!)</f>
        <v>#REF!</v>
      </c>
    </row>
    <row r="7" spans="1:2" s="5" customFormat="1" ht="12.75" x14ac:dyDescent="0.2">
      <c r="B7" s="84"/>
    </row>
    <row r="8" spans="1:2" s="5" customFormat="1" ht="12.75" x14ac:dyDescent="0.2">
      <c r="B8" s="84"/>
    </row>
    <row r="9" spans="1:2" s="5" customFormat="1" ht="12.75" x14ac:dyDescent="0.2">
      <c r="A9" s="83"/>
      <c r="B9" s="84"/>
    </row>
    <row r="10" spans="1:2" s="5" customFormat="1" ht="29.25" customHeight="1" thickBot="1" x14ac:dyDescent="0.25">
      <c r="A10" s="10"/>
      <c r="B10" s="11"/>
    </row>
    <row r="11" spans="1:2" s="5" customFormat="1" ht="26.25" customHeight="1" x14ac:dyDescent="0.2">
      <c r="A11" s="16" t="s">
        <v>6</v>
      </c>
      <c r="B11" s="12"/>
    </row>
    <row r="12" spans="1:2" s="5" customFormat="1" ht="12" customHeight="1" x14ac:dyDescent="0.2">
      <c r="A12" s="14"/>
      <c r="B12" s="15"/>
    </row>
    <row r="13" spans="1:2" s="5" customFormat="1" ht="21.75" hidden="1" customHeight="1" x14ac:dyDescent="0.2">
      <c r="A13" s="18" t="s">
        <v>14</v>
      </c>
      <c r="B13" s="37" t="e">
        <f>B6</f>
        <v>#REF!</v>
      </c>
    </row>
    <row r="14" spans="1:2" s="5" customFormat="1" ht="37.5" hidden="1" customHeight="1" x14ac:dyDescent="0.2">
      <c r="A14" s="18" t="s">
        <v>246</v>
      </c>
      <c r="B14" s="37" t="e">
        <f>#REF!-B6</f>
        <v>#REF!</v>
      </c>
    </row>
    <row r="15" spans="1:2" s="5" customFormat="1" ht="18" x14ac:dyDescent="0.2">
      <c r="A15" s="18" t="s">
        <v>253</v>
      </c>
      <c r="B15" s="37">
        <f>Položky!G115</f>
        <v>0</v>
      </c>
    </row>
    <row r="16" spans="1:2" s="5" customFormat="1" ht="18" x14ac:dyDescent="0.2">
      <c r="A16" s="18" t="s">
        <v>254</v>
      </c>
      <c r="B16" s="37">
        <f>Položky!G117</f>
        <v>0</v>
      </c>
    </row>
    <row r="17" spans="1:4" s="5" customFormat="1" ht="24" customHeight="1" x14ac:dyDescent="0.2">
      <c r="A17" s="19" t="s">
        <v>7</v>
      </c>
      <c r="B17" s="38">
        <f>B16+B15</f>
        <v>0</v>
      </c>
    </row>
    <row r="18" spans="1:4" s="5" customFormat="1" ht="18.75" hidden="1" customHeight="1" thickBot="1" x14ac:dyDescent="0.25">
      <c r="A18" s="19" t="s">
        <v>9</v>
      </c>
      <c r="B18" s="38"/>
    </row>
    <row r="19" spans="1:4" s="5" customFormat="1" ht="21.75" customHeight="1" x14ac:dyDescent="0.2">
      <c r="A19" s="9" t="s">
        <v>8</v>
      </c>
      <c r="B19" s="7"/>
    </row>
    <row r="20" spans="1:4" x14ac:dyDescent="0.15">
      <c r="A20" s="3"/>
      <c r="B20" s="3"/>
    </row>
    <row r="21" spans="1:4" ht="12.75" x14ac:dyDescent="0.15">
      <c r="A21" s="88" t="s">
        <v>275</v>
      </c>
      <c r="B21" s="3"/>
    </row>
    <row r="22" spans="1:4" ht="12.75" x14ac:dyDescent="0.15">
      <c r="A22" s="88" t="s">
        <v>276</v>
      </c>
      <c r="B22" s="3"/>
    </row>
    <row r="23" spans="1:4" ht="9" customHeight="1" x14ac:dyDescent="0.15">
      <c r="A23" s="3"/>
      <c r="B23" s="3"/>
    </row>
    <row r="24" spans="1:4" ht="67.5" customHeight="1" x14ac:dyDescent="0.25">
      <c r="A24" s="91" t="s">
        <v>277</v>
      </c>
      <c r="B24" s="92"/>
      <c r="C24" s="89"/>
      <c r="D24" s="89"/>
    </row>
    <row r="25" spans="1:4" ht="27" customHeight="1" x14ac:dyDescent="0.15">
      <c r="A25" s="3"/>
      <c r="B25" s="3"/>
    </row>
    <row r="26" spans="1:4" ht="27" customHeight="1" x14ac:dyDescent="0.15">
      <c r="A26" s="3"/>
      <c r="B26" s="3"/>
    </row>
    <row r="27" spans="1:4" x14ac:dyDescent="0.15">
      <c r="A27" s="3"/>
      <c r="B27" s="3"/>
    </row>
    <row r="28" spans="1:4" x14ac:dyDescent="0.15">
      <c r="A28" s="3"/>
      <c r="B28" s="3"/>
    </row>
    <row r="29" spans="1:4" x14ac:dyDescent="0.15">
      <c r="A29" s="3"/>
      <c r="B29" s="3"/>
    </row>
    <row r="30" spans="1:4" x14ac:dyDescent="0.15">
      <c r="A30" s="3"/>
      <c r="B30" s="3"/>
    </row>
    <row r="31" spans="1:4" ht="18" x14ac:dyDescent="0.25">
      <c r="A31" s="44"/>
    </row>
    <row r="32" spans="1:4" ht="6" customHeight="1" x14ac:dyDescent="0.25">
      <c r="A32" s="44"/>
    </row>
    <row r="33" spans="1:3" ht="18" x14ac:dyDescent="0.25">
      <c r="A33" s="44"/>
    </row>
    <row r="34" spans="1:3" ht="18" x14ac:dyDescent="0.25">
      <c r="A34" s="44"/>
    </row>
    <row r="35" spans="1:3" ht="18" x14ac:dyDescent="0.25">
      <c r="A35" s="44"/>
    </row>
    <row r="36" spans="1:3" ht="18" x14ac:dyDescent="0.25">
      <c r="A36" s="44"/>
    </row>
    <row r="37" spans="1:3" s="2" customFormat="1" ht="18" x14ac:dyDescent="0.25">
      <c r="A37" s="44"/>
      <c r="B37" s="1"/>
      <c r="C37" s="3"/>
    </row>
    <row r="38" spans="1:3" s="2" customFormat="1" ht="18" x14ac:dyDescent="0.25">
      <c r="A38" s="44"/>
      <c r="B38" s="1"/>
      <c r="C38" s="3"/>
    </row>
    <row r="39" spans="1:3" s="2" customFormat="1" ht="18" x14ac:dyDescent="0.25">
      <c r="A39" s="44"/>
      <c r="B39" s="1"/>
      <c r="C39" s="3"/>
    </row>
    <row r="40" spans="1:3" s="2" customFormat="1" ht="18" x14ac:dyDescent="0.25">
      <c r="A40" s="44"/>
      <c r="B40" s="1"/>
      <c r="C40" s="3"/>
    </row>
    <row r="41" spans="1:3" s="2" customFormat="1" ht="18" x14ac:dyDescent="0.25">
      <c r="A41" s="44"/>
      <c r="B41" s="1"/>
      <c r="C41" s="3"/>
    </row>
  </sheetData>
  <mergeCells count="2">
    <mergeCell ref="A24:B24"/>
    <mergeCell ref="A4:B4"/>
  </mergeCells>
  <pageMargins left="0.70866141732283472" right="0.70866141732283472" top="0.78740157480314965" bottom="0.78740157480314965" header="0.31496062992125984" footer="0.31496062992125984"/>
  <pageSetup paperSize="9" scale="9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0"/>
  <sheetViews>
    <sheetView view="pageBreakPreview" zoomScaleNormal="100" zoomScaleSheetLayoutView="100" workbookViewId="0"/>
  </sheetViews>
  <sheetFormatPr defaultColWidth="10.28515625" defaultRowHeight="10.5" x14ac:dyDescent="0.15"/>
  <cols>
    <col min="1" max="1" width="4.5703125" style="1" customWidth="1"/>
    <col min="2" max="2" width="77.85546875" style="4" customWidth="1"/>
    <col min="3" max="3" width="14.7109375" style="1" customWidth="1"/>
    <col min="4" max="4" width="12.7109375" style="1" customWidth="1"/>
    <col min="5" max="5" width="7.85546875" style="1" customWidth="1"/>
    <col min="6" max="6" width="12.7109375" style="2" customWidth="1"/>
    <col min="7" max="7" width="14.140625" style="1" customWidth="1"/>
    <col min="8" max="8" width="5.5703125" style="3" customWidth="1"/>
    <col min="9" max="16384" width="10.28515625" style="3"/>
  </cols>
  <sheetData>
    <row r="1" spans="1:7" x14ac:dyDescent="0.15">
      <c r="B1" s="3"/>
    </row>
    <row r="2" spans="1:7" s="23" customFormat="1" ht="11.25" x14ac:dyDescent="0.2">
      <c r="A2" s="20"/>
      <c r="B2" s="21"/>
      <c r="C2" s="20"/>
      <c r="D2" s="20"/>
      <c r="E2" s="20"/>
      <c r="F2" s="22"/>
      <c r="G2" s="20"/>
    </row>
    <row r="3" spans="1:7" s="24" customFormat="1" ht="9.75" customHeight="1" x14ac:dyDescent="0.2">
      <c r="A3" s="6"/>
      <c r="B3" s="8"/>
      <c r="C3" s="6"/>
      <c r="D3" s="6"/>
      <c r="E3" s="6"/>
      <c r="F3" s="7"/>
      <c r="G3" s="7"/>
    </row>
    <row r="4" spans="1:7" s="5" customFormat="1" ht="22.5" x14ac:dyDescent="0.2">
      <c r="A4" s="39" t="s">
        <v>0</v>
      </c>
      <c r="B4" s="40" t="s">
        <v>1</v>
      </c>
      <c r="C4" s="41" t="s">
        <v>10</v>
      </c>
      <c r="D4" s="41" t="s">
        <v>11</v>
      </c>
      <c r="E4" s="40" t="s">
        <v>2</v>
      </c>
      <c r="F4" s="42" t="s">
        <v>3</v>
      </c>
      <c r="G4" s="42" t="s">
        <v>4</v>
      </c>
    </row>
    <row r="5" spans="1:7" s="32" customFormat="1" ht="12.75" x14ac:dyDescent="0.2">
      <c r="A5" s="29"/>
      <c r="B5" s="30"/>
      <c r="C5" s="29"/>
      <c r="D5" s="29"/>
      <c r="E5" s="29"/>
      <c r="F5" s="33"/>
      <c r="G5" s="31"/>
    </row>
    <row r="6" spans="1:7" s="32" customFormat="1" ht="12.75" x14ac:dyDescent="0.2">
      <c r="A6" s="55" t="s">
        <v>15</v>
      </c>
      <c r="B6" s="56" t="s">
        <v>34</v>
      </c>
      <c r="C6" s="57"/>
      <c r="D6" s="57"/>
      <c r="E6" s="57"/>
      <c r="F6" s="58"/>
      <c r="G6" s="59"/>
    </row>
    <row r="7" spans="1:7" s="32" customFormat="1" ht="38.25" x14ac:dyDescent="0.2">
      <c r="A7" s="29" t="s">
        <v>142</v>
      </c>
      <c r="B7" s="30" t="s">
        <v>186</v>
      </c>
      <c r="C7" s="29" t="s">
        <v>178</v>
      </c>
      <c r="D7" s="29"/>
      <c r="E7" s="29">
        <v>1</v>
      </c>
      <c r="F7" s="33"/>
      <c r="G7" s="31">
        <f>F7*E7</f>
        <v>0</v>
      </c>
    </row>
    <row r="8" spans="1:7" s="32" customFormat="1" ht="38.25" x14ac:dyDescent="0.2">
      <c r="A8" s="29" t="s">
        <v>143</v>
      </c>
      <c r="B8" s="30" t="s">
        <v>186</v>
      </c>
      <c r="C8" s="29" t="s">
        <v>188</v>
      </c>
      <c r="D8" s="29"/>
      <c r="E8" s="29">
        <v>1</v>
      </c>
      <c r="F8" s="33"/>
      <c r="G8" s="31">
        <f t="shared" ref="G8:G69" si="0">F8*E8</f>
        <v>0</v>
      </c>
    </row>
    <row r="9" spans="1:7" s="32" customFormat="1" ht="89.25" x14ac:dyDescent="0.2">
      <c r="A9" s="29" t="s">
        <v>17</v>
      </c>
      <c r="B9" s="30" t="s">
        <v>191</v>
      </c>
      <c r="C9" s="29" t="s">
        <v>37</v>
      </c>
      <c r="D9" s="29" t="s">
        <v>187</v>
      </c>
      <c r="E9" s="29">
        <v>1</v>
      </c>
      <c r="F9" s="33"/>
      <c r="G9" s="31">
        <f t="shared" si="0"/>
        <v>0</v>
      </c>
    </row>
    <row r="10" spans="1:7" s="32" customFormat="1" ht="89.25" x14ac:dyDescent="0.2">
      <c r="A10" s="29" t="s">
        <v>18</v>
      </c>
      <c r="B10" s="30" t="s">
        <v>190</v>
      </c>
      <c r="C10" s="29" t="s">
        <v>37</v>
      </c>
      <c r="D10" s="29" t="s">
        <v>187</v>
      </c>
      <c r="E10" s="29">
        <v>1</v>
      </c>
      <c r="F10" s="33"/>
      <c r="G10" s="31">
        <f t="shared" si="0"/>
        <v>0</v>
      </c>
    </row>
    <row r="11" spans="1:7" s="32" customFormat="1" ht="38.25" x14ac:dyDescent="0.2">
      <c r="A11" s="29" t="s">
        <v>179</v>
      </c>
      <c r="B11" s="30" t="s">
        <v>186</v>
      </c>
      <c r="C11" s="29" t="s">
        <v>189</v>
      </c>
      <c r="D11" s="29"/>
      <c r="E11" s="29">
        <v>2</v>
      </c>
      <c r="F11" s="33"/>
      <c r="G11" s="31">
        <f t="shared" si="0"/>
        <v>0</v>
      </c>
    </row>
    <row r="12" spans="1:7" s="32" customFormat="1" ht="12.75" x14ac:dyDescent="0.2">
      <c r="A12" s="29"/>
      <c r="B12" s="30"/>
      <c r="C12" s="29"/>
      <c r="D12" s="29"/>
      <c r="E12" s="29"/>
      <c r="F12" s="33"/>
      <c r="G12" s="33"/>
    </row>
    <row r="13" spans="1:7" s="32" customFormat="1" ht="12.75" x14ac:dyDescent="0.2">
      <c r="A13" s="55" t="s">
        <v>25</v>
      </c>
      <c r="B13" s="56" t="s">
        <v>35</v>
      </c>
      <c r="C13" s="57"/>
      <c r="D13" s="57"/>
      <c r="E13" s="57"/>
      <c r="F13" s="58"/>
      <c r="G13" s="58"/>
    </row>
    <row r="14" spans="1:7" s="32" customFormat="1" ht="25.5" x14ac:dyDescent="0.2">
      <c r="A14" s="73" t="s">
        <v>36</v>
      </c>
      <c r="B14" s="79" t="s">
        <v>223</v>
      </c>
      <c r="C14" s="73"/>
      <c r="D14" s="73"/>
      <c r="E14" s="73">
        <v>1</v>
      </c>
      <c r="F14" s="77" t="s">
        <v>281</v>
      </c>
      <c r="G14" s="78"/>
    </row>
    <row r="15" spans="1:7" s="32" customFormat="1" ht="12.75" x14ac:dyDescent="0.2">
      <c r="A15" s="29" t="s">
        <v>135</v>
      </c>
      <c r="B15" s="30" t="s">
        <v>192</v>
      </c>
      <c r="C15" s="29" t="s">
        <v>138</v>
      </c>
      <c r="D15" s="29"/>
      <c r="E15" s="29">
        <v>1</v>
      </c>
      <c r="F15" s="33"/>
      <c r="G15" s="31">
        <f t="shared" si="0"/>
        <v>0</v>
      </c>
    </row>
    <row r="16" spans="1:7" s="5" customFormat="1" ht="12.75" x14ac:dyDescent="0.2">
      <c r="A16" s="29"/>
      <c r="B16" s="30"/>
      <c r="C16" s="29"/>
      <c r="D16" s="29"/>
      <c r="E16" s="29"/>
      <c r="F16" s="33"/>
      <c r="G16" s="33"/>
    </row>
    <row r="17" spans="1:7" s="32" customFormat="1" ht="12.75" x14ac:dyDescent="0.2">
      <c r="A17" s="55" t="s">
        <v>26</v>
      </c>
      <c r="B17" s="56" t="s">
        <v>16</v>
      </c>
      <c r="C17" s="57"/>
      <c r="D17" s="57"/>
      <c r="E17" s="57"/>
      <c r="F17" s="58"/>
      <c r="G17" s="58"/>
    </row>
    <row r="18" spans="1:7" s="32" customFormat="1" ht="38.25" x14ac:dyDescent="0.2">
      <c r="A18" s="29" t="s">
        <v>27</v>
      </c>
      <c r="B18" s="30" t="s">
        <v>193</v>
      </c>
      <c r="C18" s="29" t="s">
        <v>136</v>
      </c>
      <c r="D18" s="29"/>
      <c r="E18" s="29">
        <v>1</v>
      </c>
      <c r="F18" s="33"/>
      <c r="G18" s="31">
        <f t="shared" si="0"/>
        <v>0</v>
      </c>
    </row>
    <row r="19" spans="1:7" s="32" customFormat="1" ht="12.75" x14ac:dyDescent="0.2">
      <c r="A19" s="29" t="s">
        <v>28</v>
      </c>
      <c r="B19" s="30" t="s">
        <v>194</v>
      </c>
      <c r="C19" s="29"/>
      <c r="D19" s="29"/>
      <c r="E19" s="29">
        <v>1</v>
      </c>
      <c r="F19" s="33"/>
      <c r="G19" s="31">
        <f t="shared" si="0"/>
        <v>0</v>
      </c>
    </row>
    <row r="20" spans="1:7" s="32" customFormat="1" ht="38.25" x14ac:dyDescent="0.2">
      <c r="A20" s="29" t="s">
        <v>29</v>
      </c>
      <c r="B20" s="30" t="s">
        <v>195</v>
      </c>
      <c r="C20" s="29" t="s">
        <v>19</v>
      </c>
      <c r="D20" s="29" t="s">
        <v>20</v>
      </c>
      <c r="E20" s="29">
        <v>1</v>
      </c>
      <c r="F20" s="33"/>
      <c r="G20" s="31">
        <f t="shared" si="0"/>
        <v>0</v>
      </c>
    </row>
    <row r="21" spans="1:7" s="32" customFormat="1" ht="76.5" x14ac:dyDescent="0.2">
      <c r="A21" s="73" t="s">
        <v>30</v>
      </c>
      <c r="B21" s="74" t="s">
        <v>255</v>
      </c>
      <c r="C21" s="75" t="s">
        <v>21</v>
      </c>
      <c r="D21" s="76" t="s">
        <v>22</v>
      </c>
      <c r="E21" s="73">
        <v>1</v>
      </c>
      <c r="F21" s="77" t="s">
        <v>278</v>
      </c>
      <c r="G21" s="78"/>
    </row>
    <row r="22" spans="1:7" s="32" customFormat="1" ht="38.25" x14ac:dyDescent="0.2">
      <c r="A22" s="73" t="s">
        <v>31</v>
      </c>
      <c r="B22" s="79" t="s">
        <v>256</v>
      </c>
      <c r="C22" s="73"/>
      <c r="D22" s="73"/>
      <c r="E22" s="73">
        <v>1</v>
      </c>
      <c r="F22" s="77" t="s">
        <v>278</v>
      </c>
      <c r="G22" s="78"/>
    </row>
    <row r="23" spans="1:7" s="32" customFormat="1" ht="12.75" x14ac:dyDescent="0.2">
      <c r="A23" s="29" t="s">
        <v>32</v>
      </c>
      <c r="B23" s="30" t="s">
        <v>192</v>
      </c>
      <c r="C23" s="29" t="s">
        <v>137</v>
      </c>
      <c r="D23" s="29"/>
      <c r="E23" s="29">
        <v>1</v>
      </c>
      <c r="F23" s="33"/>
      <c r="G23" s="31">
        <f t="shared" si="0"/>
        <v>0</v>
      </c>
    </row>
    <row r="24" spans="1:7" s="32" customFormat="1" ht="38.25" x14ac:dyDescent="0.2">
      <c r="A24" s="29" t="s">
        <v>33</v>
      </c>
      <c r="B24" s="30" t="s">
        <v>196</v>
      </c>
      <c r="C24" s="29" t="s">
        <v>24</v>
      </c>
      <c r="D24" s="29" t="s">
        <v>23</v>
      </c>
      <c r="E24" s="29">
        <v>1</v>
      </c>
      <c r="F24" s="33"/>
      <c r="G24" s="31">
        <f t="shared" si="0"/>
        <v>0</v>
      </c>
    </row>
    <row r="25" spans="1:7" s="32" customFormat="1" ht="12.75" x14ac:dyDescent="0.2">
      <c r="A25" s="29"/>
      <c r="B25" s="30"/>
      <c r="C25" s="29"/>
      <c r="D25" s="29"/>
      <c r="E25" s="29"/>
      <c r="F25" s="33"/>
      <c r="G25" s="33"/>
    </row>
    <row r="26" spans="1:7" s="32" customFormat="1" ht="12.75" x14ac:dyDescent="0.2">
      <c r="A26" s="55" t="s">
        <v>38</v>
      </c>
      <c r="B26" s="56" t="s">
        <v>39</v>
      </c>
      <c r="C26" s="57"/>
      <c r="D26" s="57"/>
      <c r="E26" s="57"/>
      <c r="F26" s="58"/>
      <c r="G26" s="58"/>
    </row>
    <row r="27" spans="1:7" s="32" customFormat="1" ht="25.5" x14ac:dyDescent="0.2">
      <c r="A27" s="29" t="s">
        <v>40</v>
      </c>
      <c r="B27" s="30" t="s">
        <v>197</v>
      </c>
      <c r="C27" s="29" t="s">
        <v>198</v>
      </c>
      <c r="D27" s="29"/>
      <c r="E27" s="29">
        <v>1</v>
      </c>
      <c r="F27" s="33"/>
      <c r="G27" s="31">
        <f t="shared" si="0"/>
        <v>0</v>
      </c>
    </row>
    <row r="28" spans="1:7" s="32" customFormat="1" ht="12.75" x14ac:dyDescent="0.2">
      <c r="A28" s="29" t="s">
        <v>41</v>
      </c>
      <c r="B28" s="30" t="s">
        <v>46</v>
      </c>
      <c r="C28" s="29"/>
      <c r="D28" s="29"/>
      <c r="E28" s="29">
        <v>1</v>
      </c>
      <c r="F28" s="33"/>
      <c r="G28" s="31">
        <f t="shared" si="0"/>
        <v>0</v>
      </c>
    </row>
    <row r="29" spans="1:7" s="32" customFormat="1" ht="63.75" x14ac:dyDescent="0.2">
      <c r="A29" s="29" t="s">
        <v>42</v>
      </c>
      <c r="B29" s="30" t="s">
        <v>199</v>
      </c>
      <c r="C29" s="29" t="s">
        <v>47</v>
      </c>
      <c r="D29" s="29" t="s">
        <v>48</v>
      </c>
      <c r="E29" s="29">
        <v>1</v>
      </c>
      <c r="F29" s="33"/>
      <c r="G29" s="31">
        <f t="shared" si="0"/>
        <v>0</v>
      </c>
    </row>
    <row r="30" spans="1:7" s="32" customFormat="1" ht="25.5" x14ac:dyDescent="0.2">
      <c r="A30" s="29" t="s">
        <v>43</v>
      </c>
      <c r="B30" s="30" t="s">
        <v>200</v>
      </c>
      <c r="C30" s="29" t="s">
        <v>49</v>
      </c>
      <c r="D30" s="29"/>
      <c r="E30" s="29">
        <v>1</v>
      </c>
      <c r="F30" s="33"/>
      <c r="G30" s="31">
        <f t="shared" si="0"/>
        <v>0</v>
      </c>
    </row>
    <row r="31" spans="1:7" s="32" customFormat="1" ht="12.75" x14ac:dyDescent="0.2">
      <c r="A31" s="29" t="s">
        <v>44</v>
      </c>
      <c r="B31" s="30" t="s">
        <v>194</v>
      </c>
      <c r="C31" s="29"/>
      <c r="D31" s="29"/>
      <c r="E31" s="29">
        <v>1</v>
      </c>
      <c r="F31" s="33"/>
      <c r="G31" s="31">
        <f t="shared" si="0"/>
        <v>0</v>
      </c>
    </row>
    <row r="32" spans="1:7" s="32" customFormat="1" ht="25.5" x14ac:dyDescent="0.2">
      <c r="A32" s="29" t="s">
        <v>45</v>
      </c>
      <c r="B32" s="30" t="s">
        <v>201</v>
      </c>
      <c r="C32" s="29" t="s">
        <v>50</v>
      </c>
      <c r="D32" s="29"/>
      <c r="E32" s="29">
        <v>1</v>
      </c>
      <c r="F32" s="33"/>
      <c r="G32" s="31">
        <f t="shared" si="0"/>
        <v>0</v>
      </c>
    </row>
    <row r="33" spans="1:7" s="32" customFormat="1" ht="12.75" x14ac:dyDescent="0.2">
      <c r="A33" s="29"/>
      <c r="B33" s="30"/>
      <c r="C33" s="29"/>
      <c r="D33" s="29"/>
      <c r="E33" s="29"/>
      <c r="F33" s="33"/>
      <c r="G33" s="33"/>
    </row>
    <row r="34" spans="1:7" s="32" customFormat="1" ht="12.75" x14ac:dyDescent="0.2">
      <c r="A34" s="55" t="s">
        <v>51</v>
      </c>
      <c r="B34" s="56" t="s">
        <v>52</v>
      </c>
      <c r="C34" s="57"/>
      <c r="D34" s="57"/>
      <c r="E34" s="57"/>
      <c r="F34" s="58"/>
      <c r="G34" s="58"/>
    </row>
    <row r="35" spans="1:7" s="32" customFormat="1" ht="229.5" x14ac:dyDescent="0.2">
      <c r="A35" s="73" t="s">
        <v>53</v>
      </c>
      <c r="B35" s="80" t="s">
        <v>257</v>
      </c>
      <c r="C35" s="81" t="s">
        <v>202</v>
      </c>
      <c r="D35" s="76" t="s">
        <v>60</v>
      </c>
      <c r="E35" s="73">
        <v>1</v>
      </c>
      <c r="F35" s="77" t="s">
        <v>278</v>
      </c>
      <c r="G35" s="78"/>
    </row>
    <row r="36" spans="1:7" s="32" customFormat="1" ht="25.5" x14ac:dyDescent="0.2">
      <c r="A36" s="73" t="s">
        <v>54</v>
      </c>
      <c r="B36" s="79" t="s">
        <v>258</v>
      </c>
      <c r="C36" s="73" t="s">
        <v>61</v>
      </c>
      <c r="D36" s="73"/>
      <c r="E36" s="73">
        <v>1</v>
      </c>
      <c r="F36" s="77" t="s">
        <v>278</v>
      </c>
      <c r="G36" s="78"/>
    </row>
    <row r="37" spans="1:7" s="69" customFormat="1" ht="76.5" x14ac:dyDescent="0.2">
      <c r="A37" s="29" t="s">
        <v>55</v>
      </c>
      <c r="B37" s="30" t="s">
        <v>250</v>
      </c>
      <c r="C37" s="29" t="s">
        <v>227</v>
      </c>
      <c r="D37" s="29"/>
      <c r="E37" s="29">
        <v>1</v>
      </c>
      <c r="F37" s="33"/>
      <c r="G37" s="31">
        <f t="shared" si="0"/>
        <v>0</v>
      </c>
    </row>
    <row r="38" spans="1:7" s="69" customFormat="1" ht="25.5" x14ac:dyDescent="0.2">
      <c r="A38" s="29" t="s">
        <v>56</v>
      </c>
      <c r="B38" s="54" t="s">
        <v>247</v>
      </c>
      <c r="C38" s="29" t="s">
        <v>248</v>
      </c>
      <c r="D38" s="29" t="s">
        <v>249</v>
      </c>
      <c r="E38" s="29">
        <v>1</v>
      </c>
      <c r="F38" s="33"/>
      <c r="G38" s="31">
        <f t="shared" si="0"/>
        <v>0</v>
      </c>
    </row>
    <row r="39" spans="1:7" s="32" customFormat="1" ht="288" x14ac:dyDescent="0.2">
      <c r="A39" s="73" t="s">
        <v>57</v>
      </c>
      <c r="B39" s="82" t="s">
        <v>259</v>
      </c>
      <c r="C39" s="73" t="s">
        <v>62</v>
      </c>
      <c r="D39" s="73" t="s">
        <v>63</v>
      </c>
      <c r="E39" s="73">
        <v>1</v>
      </c>
      <c r="F39" s="77" t="s">
        <v>278</v>
      </c>
      <c r="G39" s="78"/>
    </row>
    <row r="40" spans="1:7" s="32" customFormat="1" ht="25.5" x14ac:dyDescent="0.2">
      <c r="A40" s="73" t="s">
        <v>58</v>
      </c>
      <c r="B40" s="79" t="s">
        <v>260</v>
      </c>
      <c r="C40" s="73"/>
      <c r="D40" s="73"/>
      <c r="E40" s="73">
        <v>2</v>
      </c>
      <c r="F40" s="77" t="s">
        <v>278</v>
      </c>
      <c r="G40" s="78"/>
    </row>
    <row r="41" spans="1:7" s="32" customFormat="1" ht="25.5" x14ac:dyDescent="0.2">
      <c r="A41" s="73" t="s">
        <v>59</v>
      </c>
      <c r="B41" s="79" t="s">
        <v>261</v>
      </c>
      <c r="C41" s="73"/>
      <c r="D41" s="73"/>
      <c r="E41" s="73">
        <v>1</v>
      </c>
      <c r="F41" s="77" t="s">
        <v>278</v>
      </c>
      <c r="G41" s="78"/>
    </row>
    <row r="42" spans="1:7" s="32" customFormat="1" ht="25.5" x14ac:dyDescent="0.2">
      <c r="A42" s="73" t="s">
        <v>64</v>
      </c>
      <c r="B42" s="79" t="s">
        <v>262</v>
      </c>
      <c r="C42" s="73"/>
      <c r="D42" s="73"/>
      <c r="E42" s="73">
        <v>1</v>
      </c>
      <c r="F42" s="77" t="s">
        <v>278</v>
      </c>
      <c r="G42" s="78"/>
    </row>
    <row r="43" spans="1:7" s="32" customFormat="1" ht="25.5" x14ac:dyDescent="0.2">
      <c r="A43" s="73" t="s">
        <v>65</v>
      </c>
      <c r="B43" s="79" t="s">
        <v>263</v>
      </c>
      <c r="C43" s="73"/>
      <c r="D43" s="73"/>
      <c r="E43" s="73">
        <v>1</v>
      </c>
      <c r="F43" s="77" t="s">
        <v>278</v>
      </c>
      <c r="G43" s="78"/>
    </row>
    <row r="44" spans="1:7" s="32" customFormat="1" ht="25.5" x14ac:dyDescent="0.2">
      <c r="A44" s="73" t="s">
        <v>66</v>
      </c>
      <c r="B44" s="79" t="s">
        <v>264</v>
      </c>
      <c r="C44" s="73"/>
      <c r="D44" s="73"/>
      <c r="E44" s="73">
        <v>2</v>
      </c>
      <c r="F44" s="77" t="s">
        <v>278</v>
      </c>
      <c r="G44" s="78"/>
    </row>
    <row r="45" spans="1:7" s="32" customFormat="1" ht="25.5" x14ac:dyDescent="0.2">
      <c r="A45" s="73" t="s">
        <v>67</v>
      </c>
      <c r="B45" s="79" t="s">
        <v>265</v>
      </c>
      <c r="C45" s="73"/>
      <c r="D45" s="73"/>
      <c r="E45" s="73">
        <v>1</v>
      </c>
      <c r="F45" s="77" t="s">
        <v>278</v>
      </c>
      <c r="G45" s="78"/>
    </row>
    <row r="46" spans="1:7" s="32" customFormat="1" ht="25.5" x14ac:dyDescent="0.2">
      <c r="A46" s="29" t="s">
        <v>68</v>
      </c>
      <c r="B46" s="61" t="s">
        <v>203</v>
      </c>
      <c r="C46" s="29" t="s">
        <v>69</v>
      </c>
      <c r="D46" s="29" t="s">
        <v>185</v>
      </c>
      <c r="E46" s="29">
        <v>1</v>
      </c>
      <c r="F46" s="33"/>
      <c r="G46" s="31">
        <f t="shared" si="0"/>
        <v>0</v>
      </c>
    </row>
    <row r="47" spans="1:7" s="32" customFormat="1" ht="12.75" x14ac:dyDescent="0.2">
      <c r="A47" s="29"/>
      <c r="B47" s="30"/>
      <c r="C47" s="29"/>
      <c r="D47" s="29"/>
      <c r="E47" s="29"/>
      <c r="F47" s="33"/>
      <c r="G47" s="33"/>
    </row>
    <row r="48" spans="1:7" s="32" customFormat="1" ht="12.75" x14ac:dyDescent="0.2">
      <c r="A48" s="55" t="s">
        <v>70</v>
      </c>
      <c r="B48" s="56" t="s">
        <v>160</v>
      </c>
      <c r="C48" s="57"/>
      <c r="D48" s="57"/>
      <c r="E48" s="57"/>
      <c r="F48" s="58"/>
      <c r="G48" s="58"/>
    </row>
    <row r="49" spans="1:7" s="69" customFormat="1" ht="63.75" x14ac:dyDescent="0.2">
      <c r="A49" s="29" t="s">
        <v>72</v>
      </c>
      <c r="B49" s="30" t="s">
        <v>205</v>
      </c>
      <c r="C49" s="29" t="s">
        <v>222</v>
      </c>
      <c r="D49" s="29" t="s">
        <v>108</v>
      </c>
      <c r="E49" s="29">
        <v>1</v>
      </c>
      <c r="F49" s="33"/>
      <c r="G49" s="31">
        <f t="shared" si="0"/>
        <v>0</v>
      </c>
    </row>
    <row r="50" spans="1:7" s="32" customFormat="1" ht="38.25" x14ac:dyDescent="0.2">
      <c r="A50" s="68" t="s">
        <v>73</v>
      </c>
      <c r="B50" s="67" t="s">
        <v>206</v>
      </c>
      <c r="C50" s="29"/>
      <c r="D50" s="29" t="s">
        <v>109</v>
      </c>
      <c r="E50" s="29">
        <v>1</v>
      </c>
      <c r="F50" s="33"/>
      <c r="G50" s="31">
        <f t="shared" si="0"/>
        <v>0</v>
      </c>
    </row>
    <row r="51" spans="1:7" s="32" customFormat="1" ht="38.25" x14ac:dyDescent="0.2">
      <c r="A51" s="73" t="s">
        <v>74</v>
      </c>
      <c r="B51" s="79" t="s">
        <v>266</v>
      </c>
      <c r="C51" s="73" t="s">
        <v>50</v>
      </c>
      <c r="D51" s="73" t="s">
        <v>110</v>
      </c>
      <c r="E51" s="73">
        <v>1</v>
      </c>
      <c r="F51" s="77" t="s">
        <v>278</v>
      </c>
      <c r="G51" s="78"/>
    </row>
    <row r="52" spans="1:7" s="32" customFormat="1" ht="25.5" x14ac:dyDescent="0.2">
      <c r="A52" s="68" t="s">
        <v>161</v>
      </c>
      <c r="B52" s="30" t="s">
        <v>204</v>
      </c>
      <c r="C52" s="29" t="s">
        <v>162</v>
      </c>
      <c r="D52" s="29" t="s">
        <v>20</v>
      </c>
      <c r="E52" s="29">
        <v>1</v>
      </c>
      <c r="F52" s="33"/>
      <c r="G52" s="31">
        <f t="shared" si="0"/>
        <v>0</v>
      </c>
    </row>
    <row r="53" spans="1:7" s="32" customFormat="1" ht="12.75" x14ac:dyDescent="0.2">
      <c r="A53" s="29"/>
      <c r="B53" s="30"/>
      <c r="C53" s="29"/>
      <c r="D53" s="29"/>
      <c r="E53" s="29"/>
      <c r="F53" s="33"/>
      <c r="G53" s="33"/>
    </row>
    <row r="54" spans="1:7" s="32" customFormat="1" ht="12.75" x14ac:dyDescent="0.2">
      <c r="A54" s="55" t="s">
        <v>79</v>
      </c>
      <c r="B54" s="56" t="s">
        <v>71</v>
      </c>
      <c r="C54" s="57"/>
      <c r="D54" s="57"/>
      <c r="E54" s="57"/>
      <c r="F54" s="58"/>
      <c r="G54" s="58"/>
    </row>
    <row r="55" spans="1:7" s="32" customFormat="1" ht="38.25" x14ac:dyDescent="0.2">
      <c r="A55" s="29" t="s">
        <v>81</v>
      </c>
      <c r="B55" s="30" t="s">
        <v>212</v>
      </c>
      <c r="C55" s="29" t="s">
        <v>221</v>
      </c>
      <c r="D55" s="29"/>
      <c r="E55" s="29">
        <v>1</v>
      </c>
      <c r="F55" s="33"/>
      <c r="G55" s="31">
        <f t="shared" si="0"/>
        <v>0</v>
      </c>
    </row>
    <row r="56" spans="1:7" s="32" customFormat="1" ht="25.5" x14ac:dyDescent="0.2">
      <c r="A56" s="29" t="s">
        <v>82</v>
      </c>
      <c r="B56" s="30" t="s">
        <v>213</v>
      </c>
      <c r="C56" s="62" t="s">
        <v>75</v>
      </c>
      <c r="D56" s="62"/>
      <c r="E56" s="62">
        <v>1</v>
      </c>
      <c r="F56" s="33"/>
      <c r="G56" s="31">
        <f t="shared" si="0"/>
        <v>0</v>
      </c>
    </row>
    <row r="57" spans="1:7" s="32" customFormat="1" ht="25.5" x14ac:dyDescent="0.2">
      <c r="A57" s="29" t="s">
        <v>83</v>
      </c>
      <c r="B57" s="30" t="s">
        <v>214</v>
      </c>
      <c r="C57" s="29" t="s">
        <v>139</v>
      </c>
      <c r="D57" s="29"/>
      <c r="E57" s="29">
        <v>1</v>
      </c>
      <c r="F57" s="33"/>
      <c r="G57" s="31">
        <f t="shared" si="0"/>
        <v>0</v>
      </c>
    </row>
    <row r="58" spans="1:7" s="32" customFormat="1" ht="153" x14ac:dyDescent="0.2">
      <c r="A58" s="29" t="s">
        <v>89</v>
      </c>
      <c r="B58" s="30" t="s">
        <v>207</v>
      </c>
      <c r="C58" s="29" t="s">
        <v>208</v>
      </c>
      <c r="D58" s="63" t="s">
        <v>76</v>
      </c>
      <c r="E58" s="29">
        <v>1</v>
      </c>
      <c r="F58" s="33"/>
      <c r="G58" s="31">
        <f t="shared" si="0"/>
        <v>0</v>
      </c>
    </row>
    <row r="59" spans="1:7" s="32" customFormat="1" ht="12.75" x14ac:dyDescent="0.2">
      <c r="A59" s="29" t="s">
        <v>90</v>
      </c>
      <c r="B59" s="30" t="s">
        <v>209</v>
      </c>
      <c r="C59" s="29" t="s">
        <v>210</v>
      </c>
      <c r="D59" s="29"/>
      <c r="E59" s="29">
        <v>1</v>
      </c>
      <c r="F59" s="33"/>
      <c r="G59" s="31">
        <f t="shared" si="0"/>
        <v>0</v>
      </c>
    </row>
    <row r="60" spans="1:7" s="32" customFormat="1" ht="25.5" x14ac:dyDescent="0.2">
      <c r="A60" s="29" t="s">
        <v>91</v>
      </c>
      <c r="B60" s="30" t="s">
        <v>211</v>
      </c>
      <c r="C60" s="29" t="s">
        <v>77</v>
      </c>
      <c r="D60" s="29"/>
      <c r="E60" s="29">
        <v>1</v>
      </c>
      <c r="F60" s="33"/>
      <c r="G60" s="31">
        <f t="shared" si="0"/>
        <v>0</v>
      </c>
    </row>
    <row r="61" spans="1:7" s="32" customFormat="1" ht="38.25" x14ac:dyDescent="0.2">
      <c r="A61" s="29" t="s">
        <v>92</v>
      </c>
      <c r="B61" s="64" t="s">
        <v>228</v>
      </c>
      <c r="C61" s="65" t="s">
        <v>78</v>
      </c>
      <c r="D61" s="65"/>
      <c r="E61" s="65">
        <v>3</v>
      </c>
      <c r="F61" s="66"/>
      <c r="G61" s="31">
        <f t="shared" si="0"/>
        <v>0</v>
      </c>
    </row>
    <row r="62" spans="1:7" s="32" customFormat="1" ht="25.5" x14ac:dyDescent="0.2">
      <c r="A62" s="29" t="s">
        <v>163</v>
      </c>
      <c r="B62" s="30" t="s">
        <v>215</v>
      </c>
      <c r="C62" s="29" t="s">
        <v>164</v>
      </c>
      <c r="D62" s="29"/>
      <c r="E62" s="29">
        <v>1</v>
      </c>
      <c r="F62" s="33"/>
      <c r="G62" s="31">
        <f t="shared" si="0"/>
        <v>0</v>
      </c>
    </row>
    <row r="63" spans="1:7" s="32" customFormat="1" ht="12.75" x14ac:dyDescent="0.2">
      <c r="A63" s="29" t="s">
        <v>165</v>
      </c>
      <c r="B63" s="30" t="s">
        <v>183</v>
      </c>
      <c r="C63" s="29"/>
      <c r="D63" s="29"/>
      <c r="E63" s="29">
        <v>1</v>
      </c>
      <c r="F63" s="33"/>
      <c r="G63" s="31">
        <f t="shared" si="0"/>
        <v>0</v>
      </c>
    </row>
    <row r="64" spans="1:7" s="32" customFormat="1" ht="51" x14ac:dyDescent="0.2">
      <c r="A64" s="29" t="s">
        <v>220</v>
      </c>
      <c r="B64" s="70" t="s">
        <v>217</v>
      </c>
      <c r="C64" s="71" t="s">
        <v>218</v>
      </c>
      <c r="D64" s="72" t="s">
        <v>219</v>
      </c>
      <c r="E64" s="60">
        <v>1</v>
      </c>
      <c r="F64" s="34"/>
      <c r="G64" s="31">
        <f t="shared" si="0"/>
        <v>0</v>
      </c>
    </row>
    <row r="65" spans="1:7" s="32" customFormat="1" ht="12.75" x14ac:dyDescent="0.2">
      <c r="A65" s="29"/>
      <c r="B65" s="30"/>
      <c r="C65" s="29"/>
      <c r="D65" s="29"/>
      <c r="E65" s="29"/>
      <c r="F65" s="33"/>
      <c r="G65" s="33"/>
    </row>
    <row r="66" spans="1:7" s="32" customFormat="1" ht="12.75" x14ac:dyDescent="0.2">
      <c r="A66" s="55" t="s">
        <v>84</v>
      </c>
      <c r="B66" s="56" t="s">
        <v>80</v>
      </c>
      <c r="C66" s="57"/>
      <c r="D66" s="57"/>
      <c r="E66" s="57"/>
      <c r="F66" s="58"/>
      <c r="G66" s="58"/>
    </row>
    <row r="67" spans="1:7" s="32" customFormat="1" ht="38.25" x14ac:dyDescent="0.2">
      <c r="A67" s="29" t="s">
        <v>86</v>
      </c>
      <c r="B67" s="30" t="s">
        <v>224</v>
      </c>
      <c r="C67" s="29" t="s">
        <v>225</v>
      </c>
      <c r="D67" s="29"/>
      <c r="E67" s="29">
        <v>1</v>
      </c>
      <c r="F67" s="33"/>
      <c r="G67" s="31">
        <f t="shared" si="0"/>
        <v>0</v>
      </c>
    </row>
    <row r="68" spans="1:7" s="32" customFormat="1" ht="25.5" x14ac:dyDescent="0.2">
      <c r="A68" s="73" t="s">
        <v>87</v>
      </c>
      <c r="B68" s="79" t="s">
        <v>216</v>
      </c>
      <c r="C68" s="73"/>
      <c r="D68" s="73"/>
      <c r="E68" s="73">
        <v>1</v>
      </c>
      <c r="F68" s="77" t="s">
        <v>281</v>
      </c>
      <c r="G68" s="78"/>
    </row>
    <row r="69" spans="1:7" s="32" customFormat="1" ht="25.5" x14ac:dyDescent="0.2">
      <c r="A69" s="29" t="s">
        <v>88</v>
      </c>
      <c r="B69" s="30" t="s">
        <v>214</v>
      </c>
      <c r="C69" s="29" t="s">
        <v>226</v>
      </c>
      <c r="D69" s="29"/>
      <c r="E69" s="29">
        <v>1</v>
      </c>
      <c r="F69" s="33"/>
      <c r="G69" s="31">
        <f t="shared" si="0"/>
        <v>0</v>
      </c>
    </row>
    <row r="70" spans="1:7" s="32" customFormat="1" ht="12.75" x14ac:dyDescent="0.2">
      <c r="A70" s="29"/>
      <c r="B70" s="30"/>
      <c r="C70" s="29"/>
      <c r="D70" s="29"/>
      <c r="E70" s="29"/>
      <c r="F70" s="33"/>
      <c r="G70" s="33"/>
    </row>
    <row r="71" spans="1:7" s="32" customFormat="1" ht="12.75" x14ac:dyDescent="0.2">
      <c r="A71" s="55" t="s">
        <v>93</v>
      </c>
      <c r="B71" s="56" t="s">
        <v>85</v>
      </c>
      <c r="C71" s="57"/>
      <c r="D71" s="57"/>
      <c r="E71" s="57"/>
      <c r="F71" s="58"/>
      <c r="G71" s="58"/>
    </row>
    <row r="72" spans="1:7" s="32" customFormat="1" ht="25.5" x14ac:dyDescent="0.2">
      <c r="A72" s="29" t="s">
        <v>94</v>
      </c>
      <c r="B72" s="30" t="s">
        <v>229</v>
      </c>
      <c r="C72" s="29" t="s">
        <v>111</v>
      </c>
      <c r="D72" s="29"/>
      <c r="E72" s="29">
        <v>1</v>
      </c>
      <c r="F72" s="33"/>
      <c r="G72" s="31">
        <f t="shared" ref="G72:G110" si="1">F72*E72</f>
        <v>0</v>
      </c>
    </row>
    <row r="73" spans="1:7" s="69" customFormat="1" ht="76.5" x14ac:dyDescent="0.2">
      <c r="A73" s="73" t="s">
        <v>95</v>
      </c>
      <c r="B73" s="79" t="s">
        <v>267</v>
      </c>
      <c r="C73" s="73" t="s">
        <v>117</v>
      </c>
      <c r="D73" s="73" t="s">
        <v>115</v>
      </c>
      <c r="E73" s="73">
        <v>1</v>
      </c>
      <c r="F73" s="77" t="s">
        <v>278</v>
      </c>
      <c r="G73" s="78"/>
    </row>
    <row r="74" spans="1:7" s="69" customFormat="1" ht="51" x14ac:dyDescent="0.2">
      <c r="A74" s="29" t="s">
        <v>96</v>
      </c>
      <c r="B74" s="30" t="s">
        <v>240</v>
      </c>
      <c r="C74" s="29" t="s">
        <v>120</v>
      </c>
      <c r="D74" s="29" t="s">
        <v>112</v>
      </c>
      <c r="E74" s="29">
        <v>1</v>
      </c>
      <c r="F74" s="33"/>
      <c r="G74" s="31">
        <f t="shared" si="1"/>
        <v>0</v>
      </c>
    </row>
    <row r="75" spans="1:7" s="69" customFormat="1" ht="38.25" x14ac:dyDescent="0.2">
      <c r="A75" s="73" t="s">
        <v>97</v>
      </c>
      <c r="B75" s="79" t="s">
        <v>272</v>
      </c>
      <c r="C75" s="73" t="s">
        <v>113</v>
      </c>
      <c r="D75" s="73" t="s">
        <v>114</v>
      </c>
      <c r="E75" s="73">
        <v>1</v>
      </c>
      <c r="F75" s="77" t="s">
        <v>278</v>
      </c>
      <c r="G75" s="78"/>
    </row>
    <row r="76" spans="1:7" s="69" customFormat="1" ht="76.5" x14ac:dyDescent="0.2">
      <c r="A76" s="73" t="s">
        <v>98</v>
      </c>
      <c r="B76" s="90" t="s">
        <v>252</v>
      </c>
      <c r="C76" s="75" t="s">
        <v>144</v>
      </c>
      <c r="D76" s="75" t="s">
        <v>145</v>
      </c>
      <c r="E76" s="73">
        <v>1</v>
      </c>
      <c r="F76" s="77" t="s">
        <v>279</v>
      </c>
      <c r="G76" s="78"/>
    </row>
    <row r="77" spans="1:7" s="32" customFormat="1" ht="25.5" x14ac:dyDescent="0.2">
      <c r="A77" s="73" t="s">
        <v>99</v>
      </c>
      <c r="B77" s="79" t="s">
        <v>116</v>
      </c>
      <c r="C77" s="73"/>
      <c r="D77" s="73"/>
      <c r="E77" s="73">
        <v>1</v>
      </c>
      <c r="F77" s="77" t="s">
        <v>280</v>
      </c>
      <c r="G77" s="78"/>
    </row>
    <row r="78" spans="1:7" s="32" customFormat="1" ht="12.75" x14ac:dyDescent="0.2">
      <c r="A78" s="29" t="s">
        <v>100</v>
      </c>
      <c r="B78" s="61" t="s">
        <v>121</v>
      </c>
      <c r="C78" s="29" t="s">
        <v>119</v>
      </c>
      <c r="D78" s="29"/>
      <c r="E78" s="29">
        <v>1</v>
      </c>
      <c r="F78" s="33"/>
      <c r="G78" s="31">
        <f t="shared" si="1"/>
        <v>0</v>
      </c>
    </row>
    <row r="79" spans="1:7" s="32" customFormat="1" ht="25.5" x14ac:dyDescent="0.2">
      <c r="A79" s="29" t="s">
        <v>101</v>
      </c>
      <c r="B79" s="61" t="s">
        <v>122</v>
      </c>
      <c r="C79" s="29" t="s">
        <v>140</v>
      </c>
      <c r="D79" s="29"/>
      <c r="E79" s="29">
        <v>1</v>
      </c>
      <c r="F79" s="33"/>
      <c r="G79" s="31">
        <f t="shared" si="1"/>
        <v>0</v>
      </c>
    </row>
    <row r="80" spans="1:7" s="32" customFormat="1" ht="38.25" x14ac:dyDescent="0.2">
      <c r="A80" s="29" t="s">
        <v>102</v>
      </c>
      <c r="B80" s="61" t="s">
        <v>239</v>
      </c>
      <c r="C80" s="68" t="s">
        <v>123</v>
      </c>
      <c r="D80" s="68" t="s">
        <v>124</v>
      </c>
      <c r="E80" s="29">
        <v>1</v>
      </c>
      <c r="F80" s="33"/>
      <c r="G80" s="31">
        <f t="shared" si="1"/>
        <v>0</v>
      </c>
    </row>
    <row r="81" spans="1:7" s="32" customFormat="1" ht="38.25" x14ac:dyDescent="0.2">
      <c r="A81" s="73" t="s">
        <v>103</v>
      </c>
      <c r="B81" s="79" t="s">
        <v>268</v>
      </c>
      <c r="C81" s="73" t="s">
        <v>125</v>
      </c>
      <c r="D81" s="73" t="s">
        <v>112</v>
      </c>
      <c r="E81" s="73">
        <v>1</v>
      </c>
      <c r="F81" s="77" t="s">
        <v>278</v>
      </c>
      <c r="G81" s="78"/>
    </row>
    <row r="82" spans="1:7" s="32" customFormat="1" ht="51" x14ac:dyDescent="0.2">
      <c r="A82" s="29" t="s">
        <v>104</v>
      </c>
      <c r="B82" s="61" t="s">
        <v>238</v>
      </c>
      <c r="C82" s="29" t="s">
        <v>141</v>
      </c>
      <c r="D82" s="68"/>
      <c r="E82" s="29">
        <v>1</v>
      </c>
      <c r="F82" s="33"/>
      <c r="G82" s="31">
        <f t="shared" si="1"/>
        <v>0</v>
      </c>
    </row>
    <row r="83" spans="1:7" s="32" customFormat="1" ht="25.5" x14ac:dyDescent="0.2">
      <c r="A83" s="73" t="s">
        <v>105</v>
      </c>
      <c r="B83" s="79" t="s">
        <v>251</v>
      </c>
      <c r="C83" s="73" t="s">
        <v>126</v>
      </c>
      <c r="D83" s="73" t="s">
        <v>127</v>
      </c>
      <c r="E83" s="73">
        <v>1</v>
      </c>
      <c r="F83" s="77" t="s">
        <v>278</v>
      </c>
      <c r="G83" s="78"/>
    </row>
    <row r="84" spans="1:7" s="32" customFormat="1" ht="25.5" x14ac:dyDescent="0.2">
      <c r="A84" s="73" t="s">
        <v>106</v>
      </c>
      <c r="B84" s="79" t="s">
        <v>235</v>
      </c>
      <c r="C84" s="73"/>
      <c r="D84" s="73"/>
      <c r="E84" s="73">
        <v>1</v>
      </c>
      <c r="F84" s="77" t="s">
        <v>278</v>
      </c>
      <c r="G84" s="78"/>
    </row>
    <row r="85" spans="1:7" s="32" customFormat="1" ht="25.5" x14ac:dyDescent="0.2">
      <c r="A85" s="73" t="s">
        <v>107</v>
      </c>
      <c r="B85" s="79" t="s">
        <v>236</v>
      </c>
      <c r="C85" s="73"/>
      <c r="D85" s="73"/>
      <c r="E85" s="73">
        <v>1</v>
      </c>
      <c r="F85" s="77" t="s">
        <v>278</v>
      </c>
      <c r="G85" s="78"/>
    </row>
    <row r="86" spans="1:7" s="32" customFormat="1" ht="63.75" x14ac:dyDescent="0.2">
      <c r="A86" s="29" t="s">
        <v>118</v>
      </c>
      <c r="B86" s="30" t="s">
        <v>237</v>
      </c>
      <c r="C86" s="29" t="s">
        <v>128</v>
      </c>
      <c r="D86" s="29"/>
      <c r="E86" s="29">
        <v>1</v>
      </c>
      <c r="F86" s="33"/>
      <c r="G86" s="31">
        <f t="shared" si="1"/>
        <v>0</v>
      </c>
    </row>
    <row r="87" spans="1:7" s="32" customFormat="1" ht="25.5" x14ac:dyDescent="0.2">
      <c r="A87" s="29" t="s">
        <v>130</v>
      </c>
      <c r="B87" s="30" t="s">
        <v>234</v>
      </c>
      <c r="C87" s="29" t="s">
        <v>133</v>
      </c>
      <c r="D87" s="29"/>
      <c r="E87" s="29">
        <v>1</v>
      </c>
      <c r="F87" s="33"/>
      <c r="G87" s="31">
        <f t="shared" si="1"/>
        <v>0</v>
      </c>
    </row>
    <row r="88" spans="1:7" s="32" customFormat="1" ht="12.75" x14ac:dyDescent="0.2">
      <c r="A88" s="29" t="s">
        <v>131</v>
      </c>
      <c r="B88" s="30" t="s">
        <v>233</v>
      </c>
      <c r="C88" s="29"/>
      <c r="D88" s="29"/>
      <c r="E88" s="29">
        <v>1</v>
      </c>
      <c r="F88" s="33"/>
      <c r="G88" s="31">
        <f t="shared" si="1"/>
        <v>0</v>
      </c>
    </row>
    <row r="89" spans="1:7" s="32" customFormat="1" ht="153" x14ac:dyDescent="0.2">
      <c r="A89" s="73" t="s">
        <v>132</v>
      </c>
      <c r="B89" s="79" t="s">
        <v>269</v>
      </c>
      <c r="C89" s="73" t="s">
        <v>129</v>
      </c>
      <c r="D89" s="73" t="s">
        <v>134</v>
      </c>
      <c r="E89" s="73">
        <v>1</v>
      </c>
      <c r="F89" s="77" t="s">
        <v>278</v>
      </c>
      <c r="G89" s="78"/>
    </row>
    <row r="90" spans="1:7" s="32" customFormat="1" ht="12.75" x14ac:dyDescent="0.2">
      <c r="A90" s="29"/>
      <c r="B90" s="30"/>
      <c r="C90" s="29"/>
      <c r="D90" s="29"/>
      <c r="E90" s="29"/>
      <c r="F90" s="33"/>
      <c r="G90" s="33"/>
    </row>
    <row r="91" spans="1:7" s="32" customFormat="1" ht="12.75" x14ac:dyDescent="0.2">
      <c r="A91" s="55" t="s">
        <v>146</v>
      </c>
      <c r="B91" s="56" t="s">
        <v>147</v>
      </c>
      <c r="C91" s="57"/>
      <c r="D91" s="57"/>
      <c r="E91" s="57"/>
      <c r="F91" s="58"/>
      <c r="G91" s="58"/>
    </row>
    <row r="92" spans="1:7" s="32" customFormat="1" ht="63.75" x14ac:dyDescent="0.2">
      <c r="A92" s="73" t="s">
        <v>148</v>
      </c>
      <c r="B92" s="79" t="s">
        <v>270</v>
      </c>
      <c r="C92" s="73" t="s">
        <v>154</v>
      </c>
      <c r="D92" s="73" t="s">
        <v>155</v>
      </c>
      <c r="E92" s="73">
        <v>1</v>
      </c>
      <c r="F92" s="77" t="s">
        <v>278</v>
      </c>
      <c r="G92" s="78"/>
    </row>
    <row r="93" spans="1:7" s="32" customFormat="1" ht="76.5" x14ac:dyDescent="0.2">
      <c r="A93" s="29" t="s">
        <v>149</v>
      </c>
      <c r="B93" s="30" t="s">
        <v>158</v>
      </c>
      <c r="C93" s="29" t="s">
        <v>156</v>
      </c>
      <c r="D93" s="29" t="s">
        <v>157</v>
      </c>
      <c r="E93" s="29">
        <v>1</v>
      </c>
      <c r="F93" s="33"/>
      <c r="G93" s="31">
        <f t="shared" si="1"/>
        <v>0</v>
      </c>
    </row>
    <row r="94" spans="1:7" s="32" customFormat="1" ht="63.75" x14ac:dyDescent="0.2">
      <c r="A94" s="29" t="s">
        <v>150</v>
      </c>
      <c r="B94" s="30" t="s">
        <v>241</v>
      </c>
      <c r="C94" s="29" t="s">
        <v>47</v>
      </c>
      <c r="D94" s="29" t="s">
        <v>112</v>
      </c>
      <c r="E94" s="29">
        <v>1</v>
      </c>
      <c r="F94" s="33"/>
      <c r="G94" s="31">
        <f t="shared" si="1"/>
        <v>0</v>
      </c>
    </row>
    <row r="95" spans="1:7" s="32" customFormat="1" ht="25.5" x14ac:dyDescent="0.2">
      <c r="A95" s="29" t="s">
        <v>242</v>
      </c>
      <c r="B95" s="30" t="s">
        <v>243</v>
      </c>
      <c r="C95" s="29" t="s">
        <v>244</v>
      </c>
      <c r="D95" s="29"/>
      <c r="E95" s="29">
        <v>1</v>
      </c>
      <c r="F95" s="33"/>
      <c r="G95" s="31">
        <f t="shared" si="1"/>
        <v>0</v>
      </c>
    </row>
    <row r="96" spans="1:7" s="32" customFormat="1" ht="38.25" x14ac:dyDescent="0.2">
      <c r="A96" s="29" t="s">
        <v>151</v>
      </c>
      <c r="B96" s="30" t="s">
        <v>245</v>
      </c>
      <c r="C96" s="29" t="s">
        <v>166</v>
      </c>
      <c r="D96" s="29"/>
      <c r="E96" s="29">
        <v>1</v>
      </c>
      <c r="F96" s="33"/>
      <c r="G96" s="31">
        <f t="shared" si="1"/>
        <v>0</v>
      </c>
    </row>
    <row r="97" spans="1:7" s="32" customFormat="1" ht="12.75" x14ac:dyDescent="0.2">
      <c r="A97" s="29" t="s">
        <v>152</v>
      </c>
      <c r="B97" s="30" t="s">
        <v>194</v>
      </c>
      <c r="C97" s="29"/>
      <c r="D97" s="29"/>
      <c r="E97" s="29">
        <v>2</v>
      </c>
      <c r="F97" s="33"/>
      <c r="G97" s="31">
        <f t="shared" si="1"/>
        <v>0</v>
      </c>
    </row>
    <row r="98" spans="1:7" s="32" customFormat="1" ht="51" x14ac:dyDescent="0.2">
      <c r="A98" s="73" t="s">
        <v>153</v>
      </c>
      <c r="B98" s="79" t="s">
        <v>271</v>
      </c>
      <c r="C98" s="73" t="s">
        <v>159</v>
      </c>
      <c r="D98" s="73" t="s">
        <v>114</v>
      </c>
      <c r="E98" s="73">
        <v>1</v>
      </c>
      <c r="F98" s="77" t="s">
        <v>278</v>
      </c>
      <c r="G98" s="78"/>
    </row>
    <row r="99" spans="1:7" s="32" customFormat="1" ht="25.5" x14ac:dyDescent="0.2">
      <c r="A99" s="29" t="s">
        <v>180</v>
      </c>
      <c r="B99" s="30" t="s">
        <v>214</v>
      </c>
      <c r="C99" s="29" t="s">
        <v>139</v>
      </c>
      <c r="D99" s="29"/>
      <c r="E99" s="29">
        <v>1</v>
      </c>
      <c r="F99" s="33"/>
      <c r="G99" s="31">
        <f t="shared" si="1"/>
        <v>0</v>
      </c>
    </row>
    <row r="100" spans="1:7" s="32" customFormat="1" ht="12.75" x14ac:dyDescent="0.2">
      <c r="A100" s="29"/>
      <c r="B100" s="30"/>
      <c r="C100" s="29"/>
      <c r="D100" s="29"/>
      <c r="E100" s="29"/>
      <c r="F100" s="33"/>
      <c r="G100" s="33"/>
    </row>
    <row r="101" spans="1:7" s="32" customFormat="1" ht="12.75" x14ac:dyDescent="0.2">
      <c r="A101" s="55" t="s">
        <v>167</v>
      </c>
      <c r="B101" s="56" t="s">
        <v>168</v>
      </c>
      <c r="C101" s="57"/>
      <c r="D101" s="57"/>
      <c r="E101" s="57"/>
      <c r="F101" s="58"/>
      <c r="G101" s="58"/>
    </row>
    <row r="102" spans="1:7" s="32" customFormat="1" ht="38.25" x14ac:dyDescent="0.2">
      <c r="A102" s="29" t="s">
        <v>169</v>
      </c>
      <c r="B102" s="30" t="s">
        <v>230</v>
      </c>
      <c r="C102" s="29" t="s">
        <v>162</v>
      </c>
      <c r="D102" s="29" t="s">
        <v>20</v>
      </c>
      <c r="E102" s="29">
        <v>1</v>
      </c>
      <c r="F102" s="33"/>
      <c r="G102" s="31">
        <f t="shared" si="1"/>
        <v>0</v>
      </c>
    </row>
    <row r="103" spans="1:7" s="32" customFormat="1" ht="25.5" x14ac:dyDescent="0.2">
      <c r="A103" s="29" t="s">
        <v>170</v>
      </c>
      <c r="B103" s="30" t="s">
        <v>215</v>
      </c>
      <c r="C103" s="29" t="s">
        <v>164</v>
      </c>
      <c r="D103" s="29"/>
      <c r="E103" s="29">
        <v>1</v>
      </c>
      <c r="F103" s="33"/>
      <c r="G103" s="31">
        <f t="shared" si="1"/>
        <v>0</v>
      </c>
    </row>
    <row r="104" spans="1:7" s="32" customFormat="1" ht="25.5" x14ac:dyDescent="0.2">
      <c r="A104" s="29" t="s">
        <v>171</v>
      </c>
      <c r="B104" s="30" t="s">
        <v>231</v>
      </c>
      <c r="C104" s="29" t="s">
        <v>172</v>
      </c>
      <c r="D104" s="29"/>
      <c r="E104" s="29">
        <v>1</v>
      </c>
      <c r="F104" s="33"/>
      <c r="G104" s="31">
        <f t="shared" si="1"/>
        <v>0</v>
      </c>
    </row>
    <row r="105" spans="1:7" s="32" customFormat="1" ht="12.75" x14ac:dyDescent="0.2">
      <c r="A105" s="29"/>
      <c r="B105" s="30"/>
      <c r="C105" s="29"/>
      <c r="D105" s="29"/>
      <c r="E105" s="29"/>
      <c r="F105" s="33"/>
      <c r="G105" s="33"/>
    </row>
    <row r="106" spans="1:7" s="32" customFormat="1" ht="12.75" x14ac:dyDescent="0.2">
      <c r="A106" s="55" t="s">
        <v>173</v>
      </c>
      <c r="B106" s="56" t="s">
        <v>174</v>
      </c>
      <c r="C106" s="57"/>
      <c r="D106" s="57"/>
      <c r="E106" s="57"/>
      <c r="F106" s="58"/>
      <c r="G106" s="58"/>
    </row>
    <row r="107" spans="1:7" s="32" customFormat="1" ht="25.5" x14ac:dyDescent="0.2">
      <c r="A107" s="29" t="s">
        <v>175</v>
      </c>
      <c r="B107" s="30" t="s">
        <v>211</v>
      </c>
      <c r="C107" s="29" t="s">
        <v>181</v>
      </c>
      <c r="D107" s="29"/>
      <c r="E107" s="29">
        <v>1</v>
      </c>
      <c r="F107" s="33"/>
      <c r="G107" s="31">
        <f t="shared" si="1"/>
        <v>0</v>
      </c>
    </row>
    <row r="108" spans="1:7" s="32" customFormat="1" ht="12.75" x14ac:dyDescent="0.2">
      <c r="A108" s="29"/>
      <c r="B108" s="30"/>
      <c r="C108" s="29"/>
      <c r="D108" s="29"/>
      <c r="E108" s="29"/>
      <c r="F108" s="33"/>
      <c r="G108" s="33"/>
    </row>
    <row r="109" spans="1:7" s="32" customFormat="1" ht="12.75" x14ac:dyDescent="0.2">
      <c r="A109" s="55" t="s">
        <v>176</v>
      </c>
      <c r="B109" s="56" t="s">
        <v>177</v>
      </c>
      <c r="C109" s="57"/>
      <c r="D109" s="57"/>
      <c r="E109" s="57"/>
      <c r="F109" s="58"/>
      <c r="G109" s="58"/>
    </row>
    <row r="110" spans="1:7" s="32" customFormat="1" ht="25.5" x14ac:dyDescent="0.2">
      <c r="A110" s="29" t="s">
        <v>182</v>
      </c>
      <c r="B110" s="30" t="s">
        <v>232</v>
      </c>
      <c r="C110" s="29" t="s">
        <v>184</v>
      </c>
      <c r="D110" s="29"/>
      <c r="E110" s="29">
        <v>2</v>
      </c>
      <c r="F110" s="33"/>
      <c r="G110" s="31">
        <f t="shared" si="1"/>
        <v>0</v>
      </c>
    </row>
    <row r="111" spans="1:7" s="32" customFormat="1" ht="13.5" thickBot="1" x14ac:dyDescent="0.25">
      <c r="A111" s="29"/>
      <c r="B111" s="30"/>
      <c r="C111" s="29"/>
      <c r="D111" s="29"/>
      <c r="E111" s="29"/>
      <c r="F111" s="33"/>
      <c r="G111" s="31"/>
    </row>
    <row r="112" spans="1:7" s="32" customFormat="1" ht="13.5" thickBot="1" x14ac:dyDescent="0.25">
      <c r="A112" s="48"/>
      <c r="B112" s="52" t="s">
        <v>12</v>
      </c>
      <c r="C112" s="48"/>
      <c r="D112" s="48"/>
      <c r="E112" s="48"/>
      <c r="F112" s="49"/>
      <c r="G112" s="31"/>
    </row>
    <row r="113" spans="1:7" s="32" customFormat="1" ht="69.75" customHeight="1" thickBot="1" x14ac:dyDescent="0.25">
      <c r="A113" s="50"/>
      <c r="B113" s="53" t="s">
        <v>13</v>
      </c>
      <c r="C113" s="51"/>
      <c r="D113" s="48"/>
      <c r="E113" s="47"/>
      <c r="F113" s="49"/>
      <c r="G113" s="31"/>
    </row>
    <row r="114" spans="1:7" s="32" customFormat="1" ht="12.75" customHeight="1" x14ac:dyDescent="0.2">
      <c r="A114" s="29"/>
      <c r="B114" s="30"/>
      <c r="C114" s="29"/>
      <c r="D114" s="29"/>
      <c r="E114" s="29"/>
      <c r="F114" s="33"/>
      <c r="G114" s="31"/>
    </row>
    <row r="115" spans="1:7" s="5" customFormat="1" ht="12.75" hidden="1" x14ac:dyDescent="0.2">
      <c r="A115" s="25"/>
      <c r="B115" s="26" t="s">
        <v>5</v>
      </c>
      <c r="C115" s="27"/>
      <c r="D115" s="27"/>
      <c r="E115" s="27"/>
      <c r="F115" s="35"/>
      <c r="G115" s="36">
        <f>SUM(G17:G114)</f>
        <v>0</v>
      </c>
    </row>
    <row r="116" spans="1:7" s="5" customFormat="1" ht="12.75" x14ac:dyDescent="0.2">
      <c r="A116" s="55"/>
      <c r="B116" s="56" t="s">
        <v>274</v>
      </c>
      <c r="C116" s="57"/>
      <c r="D116" s="57"/>
      <c r="E116" s="57"/>
      <c r="F116" s="58"/>
      <c r="G116" s="58"/>
    </row>
    <row r="117" spans="1:7" s="5" customFormat="1" ht="29.25" customHeight="1" x14ac:dyDescent="0.2">
      <c r="A117" s="13"/>
      <c r="B117" s="85" t="s">
        <v>254</v>
      </c>
      <c r="C117" s="17"/>
      <c r="D117" s="17"/>
      <c r="E117" s="29">
        <v>1</v>
      </c>
      <c r="F117" s="86"/>
      <c r="G117" s="87">
        <f>E117*F117</f>
        <v>0</v>
      </c>
    </row>
    <row r="118" spans="1:7" s="5" customFormat="1" x14ac:dyDescent="0.2"/>
    <row r="119" spans="1:7" x14ac:dyDescent="0.15">
      <c r="A119" s="3"/>
      <c r="B119" s="3"/>
      <c r="C119" s="3"/>
      <c r="D119" s="3"/>
      <c r="E119" s="3"/>
      <c r="F119" s="3"/>
      <c r="G119" s="3"/>
    </row>
    <row r="120" spans="1:7" ht="8.25" customHeight="1" x14ac:dyDescent="0.15">
      <c r="A120" s="3"/>
      <c r="B120" s="3"/>
      <c r="C120" s="3"/>
      <c r="D120" s="3"/>
      <c r="E120" s="3"/>
      <c r="F120" s="3"/>
      <c r="G120" s="3"/>
    </row>
    <row r="121" spans="1:7" x14ac:dyDescent="0.15">
      <c r="A121" s="3"/>
      <c r="B121" s="3"/>
      <c r="C121" s="3"/>
      <c r="D121" s="3"/>
      <c r="E121" s="3"/>
      <c r="F121" s="3"/>
      <c r="G121" s="3"/>
    </row>
    <row r="122" spans="1:7" ht="9" customHeight="1" x14ac:dyDescent="0.15">
      <c r="A122" s="3"/>
      <c r="B122" s="3"/>
      <c r="C122" s="3"/>
      <c r="D122" s="3"/>
      <c r="E122" s="3"/>
      <c r="F122" s="3"/>
      <c r="G122" s="3"/>
    </row>
    <row r="123" spans="1:7" ht="27" customHeight="1" x14ac:dyDescent="0.15">
      <c r="A123" s="3"/>
      <c r="B123" s="3"/>
      <c r="C123" s="3"/>
      <c r="D123" s="3"/>
      <c r="E123" s="3"/>
      <c r="F123" s="3"/>
      <c r="G123" s="3"/>
    </row>
    <row r="124" spans="1:7" ht="27" customHeight="1" x14ac:dyDescent="0.15">
      <c r="A124" s="3"/>
      <c r="B124" s="3"/>
      <c r="C124" s="3"/>
      <c r="D124" s="3"/>
      <c r="E124" s="3"/>
      <c r="F124" s="3"/>
      <c r="G124" s="3"/>
    </row>
    <row r="125" spans="1:7" ht="27" customHeight="1" x14ac:dyDescent="0.15">
      <c r="A125" s="3"/>
      <c r="B125" s="3"/>
      <c r="C125" s="3"/>
      <c r="D125" s="3"/>
      <c r="E125" s="3"/>
      <c r="F125" s="3"/>
      <c r="G125" s="3"/>
    </row>
    <row r="126" spans="1:7" x14ac:dyDescent="0.15">
      <c r="A126" s="3"/>
      <c r="B126" s="3"/>
      <c r="C126" s="3"/>
      <c r="D126" s="3"/>
      <c r="E126" s="3"/>
      <c r="F126" s="3"/>
      <c r="G126" s="3"/>
    </row>
    <row r="127" spans="1:7" x14ac:dyDescent="0.15">
      <c r="A127" s="3"/>
      <c r="B127" s="3"/>
      <c r="C127" s="3"/>
      <c r="D127" s="3"/>
      <c r="E127" s="3"/>
      <c r="F127" s="3"/>
      <c r="G127" s="3"/>
    </row>
    <row r="128" spans="1:7" x14ac:dyDescent="0.15">
      <c r="A128" s="3"/>
      <c r="B128" s="3"/>
      <c r="C128" s="3"/>
      <c r="D128" s="3"/>
      <c r="E128" s="3"/>
      <c r="F128" s="3"/>
      <c r="G128" s="3"/>
    </row>
    <row r="129" spans="1:7" x14ac:dyDescent="0.15">
      <c r="A129" s="3"/>
      <c r="B129" s="3"/>
      <c r="C129" s="3"/>
      <c r="D129" s="3"/>
      <c r="E129" s="3"/>
      <c r="F129" s="3"/>
      <c r="G129" s="3"/>
    </row>
    <row r="130" spans="1:7" ht="18" x14ac:dyDescent="0.25">
      <c r="A130" s="43"/>
      <c r="B130" s="44"/>
      <c r="C130" s="45"/>
      <c r="D130" s="46"/>
      <c r="E130"/>
    </row>
    <row r="131" spans="1:7" ht="6" customHeight="1" x14ac:dyDescent="0.25">
      <c r="A131" s="43"/>
      <c r="B131" s="44"/>
      <c r="C131" s="45"/>
      <c r="D131" s="46"/>
      <c r="E131"/>
    </row>
    <row r="132" spans="1:7" ht="18" x14ac:dyDescent="0.25">
      <c r="A132" s="43"/>
      <c r="B132" s="44"/>
      <c r="C132" s="45"/>
      <c r="D132" s="46"/>
      <c r="E132"/>
    </row>
    <row r="133" spans="1:7" ht="18" x14ac:dyDescent="0.25">
      <c r="A133" s="43"/>
      <c r="B133" s="44"/>
      <c r="C133" s="45"/>
      <c r="D133" s="46"/>
      <c r="E133"/>
    </row>
    <row r="134" spans="1:7" ht="18" x14ac:dyDescent="0.25">
      <c r="A134" s="43"/>
      <c r="B134" s="44"/>
      <c r="C134" s="45"/>
      <c r="D134" s="46"/>
      <c r="E134"/>
    </row>
    <row r="135" spans="1:7" ht="18" x14ac:dyDescent="0.25">
      <c r="A135" s="43"/>
      <c r="B135" s="44"/>
      <c r="C135" s="45"/>
      <c r="D135" s="46"/>
      <c r="E135"/>
    </row>
    <row r="136" spans="1:7" ht="18" x14ac:dyDescent="0.25">
      <c r="A136" s="43"/>
      <c r="B136" s="44"/>
      <c r="C136" s="45"/>
      <c r="D136" s="46"/>
      <c r="E136"/>
    </row>
    <row r="137" spans="1:7" ht="18" x14ac:dyDescent="0.25">
      <c r="A137" s="43"/>
      <c r="B137" s="44"/>
      <c r="C137" s="45"/>
      <c r="D137" s="46"/>
      <c r="E137"/>
    </row>
    <row r="138" spans="1:7" ht="18" x14ac:dyDescent="0.25">
      <c r="A138" s="43"/>
      <c r="B138" s="44"/>
      <c r="C138" s="45"/>
      <c r="D138" s="46"/>
      <c r="E138"/>
    </row>
    <row r="139" spans="1:7" ht="18" x14ac:dyDescent="0.25">
      <c r="A139" s="43"/>
      <c r="B139" s="44"/>
      <c r="C139" s="45"/>
      <c r="D139" s="46"/>
      <c r="E139"/>
    </row>
    <row r="140" spans="1:7" ht="18" x14ac:dyDescent="0.25">
      <c r="A140" s="43"/>
      <c r="B140" s="44"/>
      <c r="C140" s="45"/>
      <c r="D140" s="46"/>
      <c r="E140"/>
    </row>
  </sheetData>
  <pageMargins left="0.70866141732283472" right="0.70866141732283472" top="0.78740157480314965" bottom="0.78740157480314965" header="0.31496062992125984" footer="0.31496062992125984"/>
  <pageSetup paperSize="9" scale="92" orientation="landscape" r:id="rId1"/>
  <rowBreaks count="4" manualBreakCount="4">
    <brk id="16" max="16383" man="1"/>
    <brk id="33" max="16383" man="1"/>
    <brk id="65" max="16383" man="1"/>
    <brk id="90"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2</vt:i4>
      </vt:variant>
    </vt:vector>
  </HeadingPairs>
  <TitlesOfParts>
    <vt:vector size="2" baseType="lpstr">
      <vt:lpstr>rekapitulace</vt:lpstr>
      <vt:lpstr>Položky</vt:lpstr>
    </vt:vector>
  </TitlesOfParts>
  <Company>TeS Chotěboř</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Boss</cp:lastModifiedBy>
  <cp:lastPrinted>2020-07-30T10:25:00Z</cp:lastPrinted>
  <dcterms:created xsi:type="dcterms:W3CDTF">2004-04-29T14:13:01Z</dcterms:created>
  <dcterms:modified xsi:type="dcterms:W3CDTF">2020-08-10T14:20:51Z</dcterms:modified>
</cp:coreProperties>
</file>